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D9" i="1" l="1"/>
  <c r="AC9" i="1"/>
  <c r="AB9" i="1"/>
  <c r="AA9" i="1"/>
  <c r="Z9" i="1"/>
  <c r="Y9" i="1"/>
  <c r="O21" i="1"/>
  <c r="N21" i="1"/>
  <c r="M21" i="1"/>
  <c r="L21" i="1"/>
  <c r="K21" i="1"/>
  <c r="J21" i="1"/>
  <c r="AO16" i="1" l="1"/>
  <c r="AP16" i="1" s="1"/>
  <c r="AO17" i="1"/>
  <c r="AP17" i="1" s="1"/>
  <c r="AO4" i="1"/>
  <c r="AP4" i="1" s="1"/>
  <c r="AO5" i="1"/>
  <c r="AP5" i="1" s="1"/>
  <c r="AO6" i="1"/>
  <c r="AP6" i="1" s="1"/>
  <c r="AO7" i="1"/>
  <c r="AP7" i="1" s="1"/>
  <c r="AO8" i="1"/>
  <c r="AP8" i="1" s="1"/>
  <c r="AO9" i="1"/>
  <c r="AP9" i="1" s="1"/>
  <c r="AO10" i="1"/>
  <c r="AO11" i="1"/>
  <c r="AP11" i="1" s="1"/>
  <c r="AO12" i="1"/>
  <c r="AO13" i="1"/>
  <c r="AP13" i="1" s="1"/>
  <c r="AO14" i="1"/>
  <c r="AP14" i="1" s="1"/>
  <c r="AO15" i="1"/>
  <c r="AP15" i="1" s="1"/>
  <c r="AO3" i="1"/>
  <c r="AL15" i="1"/>
  <c r="AM15" i="1" s="1"/>
  <c r="AL16" i="1"/>
  <c r="AL17" i="1"/>
  <c r="AM17" i="1" s="1"/>
  <c r="AL12" i="1"/>
  <c r="AL13" i="1"/>
  <c r="AM13" i="1" s="1"/>
  <c r="AL14" i="1"/>
  <c r="AL11" i="1"/>
  <c r="AM11" i="1" s="1"/>
  <c r="AL10" i="1"/>
  <c r="AL9" i="1"/>
  <c r="AM9" i="1" s="1"/>
  <c r="AL8" i="1"/>
  <c r="AL7" i="1"/>
  <c r="AM7" i="1" s="1"/>
  <c r="AL6" i="1"/>
  <c r="AL5" i="1"/>
  <c r="AM5" i="1" s="1"/>
  <c r="AL4" i="1"/>
  <c r="AL3" i="1"/>
  <c r="AM3" i="1" s="1"/>
  <c r="AH21" i="1"/>
  <c r="AG21" i="1"/>
  <c r="AH20" i="1"/>
  <c r="AG20" i="1"/>
  <c r="AH19" i="1"/>
  <c r="AG19" i="1"/>
  <c r="AH18" i="1"/>
  <c r="AG18" i="1"/>
  <c r="AN18" i="1"/>
  <c r="AK18" i="1"/>
  <c r="AP12" i="1"/>
  <c r="AP10" i="1"/>
  <c r="AQ4" i="1" l="1"/>
  <c r="AQ6" i="1"/>
  <c r="AQ8" i="1"/>
  <c r="AQ10" i="1"/>
  <c r="AQ12" i="1"/>
  <c r="AQ14" i="1"/>
  <c r="AQ16" i="1"/>
  <c r="AO18" i="1"/>
  <c r="AM4" i="1"/>
  <c r="AM6" i="1"/>
  <c r="AM8" i="1"/>
  <c r="AM10" i="1"/>
  <c r="AM12" i="1"/>
  <c r="AM14" i="1"/>
  <c r="AM16" i="1"/>
  <c r="AQ3" i="1"/>
  <c r="AQ5" i="1"/>
  <c r="AQ7" i="1"/>
  <c r="AQ9" i="1"/>
  <c r="AQ11" i="1"/>
  <c r="AQ13" i="1"/>
  <c r="AQ15" i="1"/>
  <c r="AQ17" i="1"/>
  <c r="AL18" i="1"/>
  <c r="AP3" i="1"/>
  <c r="AP18" i="1" s="1"/>
  <c r="AH22" i="1" s="1"/>
  <c r="AH23" i="1" s="1"/>
  <c r="AM18" i="1" l="1"/>
  <c r="AG22" i="1" s="1"/>
  <c r="AG23" i="1" s="1"/>
  <c r="AQ18" i="1"/>
  <c r="AL21" i="1" s="1"/>
  <c r="AL22" i="1" s="1"/>
</calcChain>
</file>

<file path=xl/sharedStrings.xml><?xml version="1.0" encoding="utf-8"?>
<sst xmlns="http://schemas.openxmlformats.org/spreadsheetml/2006/main" count="83" uniqueCount="54">
  <si>
    <t>známka</t>
  </si>
  <si>
    <t>počet ž.</t>
  </si>
  <si>
    <t>N=15</t>
  </si>
  <si>
    <t xml:space="preserve">počet ž. v </t>
  </si>
  <si>
    <t>žiak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</si>
  <si>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</si>
  <si>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</si>
  <si>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</si>
  <si>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</si>
  <si>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</si>
  <si>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</si>
  <si>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</si>
  <si>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</si>
  <si>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</si>
  <si>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</si>
  <si>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</si>
  <si>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</si>
  <si>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</si>
  <si>
    <t>O</t>
  </si>
  <si>
    <t>M</t>
  </si>
  <si>
    <t>Mat</t>
  </si>
  <si>
    <t>Inf</t>
  </si>
  <si>
    <t>Žiak</t>
  </si>
  <si>
    <t xml:space="preserve">M-     </t>
  </si>
  <si>
    <t>(M-      )</t>
  </si>
  <si>
    <t xml:space="preserve">I-     </t>
  </si>
  <si>
    <t>(I-      )</t>
  </si>
  <si>
    <t>Kovariancia</t>
  </si>
  <si>
    <t>Koreláca</t>
  </si>
  <si>
    <t>Spolu</t>
  </si>
  <si>
    <t>Priemer</t>
  </si>
  <si>
    <t>Modus</t>
  </si>
  <si>
    <t>Medián</t>
  </si>
  <si>
    <t>Rozptyl</t>
  </si>
  <si>
    <t>Odchýlka</t>
  </si>
  <si>
    <t>Absolútna početnosť</t>
  </si>
  <si>
    <t>Relatívna početnosť</t>
  </si>
  <si>
    <t>počet žiakov</t>
  </si>
  <si>
    <t>MATEMATIKA</t>
  </si>
  <si>
    <t>Štatistika</t>
  </si>
  <si>
    <t>Štatistický súbor:</t>
  </si>
  <si>
    <t xml:space="preserve"> trieda</t>
  </si>
  <si>
    <t xml:space="preserve">Štatickická jednotka:  </t>
  </si>
  <si>
    <t xml:space="preserve"> N=15</t>
  </si>
  <si>
    <t>Štatistický znak:</t>
  </si>
  <si>
    <t xml:space="preserve">   </t>
  </si>
  <si>
    <t>Alexandra Slivková III.A</t>
  </si>
  <si>
    <t>INFORMATIKA</t>
  </si>
  <si>
    <t xml:space="preserve"> •Známka z matematiky= M, Mat</t>
  </si>
  <si>
    <t xml:space="preserve"> •Známka z informatiky = I, Inf</t>
  </si>
  <si>
    <t>•Kvantitatívne znaky</t>
  </si>
  <si>
    <t>Kedže hodnota koreláce je 0,067, závislosť medzi známkami z matematiky a informatiky je malá.</t>
  </si>
  <si>
    <t>(M-     )*(I-     )</t>
  </si>
  <si>
    <t>Rozsah štatistického súboru: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</si>
</sst>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u/>
      <sz val="18"/>
      <color rgb="FFFF0000"/>
      <name val="Calibri"/>
      <family val="2"/>
      <charset val="238"/>
      <scheme val="minor"/>
    </font>
    <font>
      <u/>
      <sz val="3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u/>
      <sz val="20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4" fontId="0" fillId="0" borderId="1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4" fontId="0" fillId="3" borderId="9" xfId="0" applyNumberFormat="1" applyFill="1" applyBorder="1" applyAlignment="1">
      <alignment horizontal="center" vertical="center"/>
    </xf>
    <xf numFmtId="3" fontId="0" fillId="3" borderId="9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3" fontId="0" fillId="3" borderId="1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3" fontId="0" fillId="2" borderId="7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3" borderId="1" xfId="0" applyNumberFormat="1" applyFill="1" applyBorder="1" applyAlignment="1">
      <alignment horizont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4" fontId="1" fillId="4" borderId="8" xfId="0" applyNumberFormat="1" applyFont="1" applyFill="1" applyBorder="1" applyAlignment="1">
      <alignment horizontal="center" vertical="center"/>
    </xf>
    <xf numFmtId="4" fontId="1" fillId="4" borderId="9" xfId="0" applyNumberFormat="1" applyFont="1" applyFill="1" applyBorder="1" applyAlignment="1">
      <alignment horizontal="center" vertical="center"/>
    </xf>
    <xf numFmtId="4" fontId="1" fillId="4" borderId="10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0" fillId="4" borderId="6" xfId="0" applyFill="1" applyBorder="1"/>
    <xf numFmtId="0" fontId="0" fillId="4" borderId="1" xfId="0" applyFill="1" applyBorder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9" fontId="0" fillId="0" borderId="0" xfId="0" applyNumberFormat="1" applyAlignment="1">
      <alignment horizontal="center"/>
    </xf>
    <xf numFmtId="0" fontId="3" fillId="0" borderId="0" xfId="0" applyFont="1" applyAlignme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0" fontId="0" fillId="0" borderId="1" xfId="1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colors>
    <mruColors>
      <color rgb="FFFFFF99"/>
      <color rgb="FFCCECFF"/>
      <color rgb="FFCCFFCC"/>
      <color rgb="FFFFCCFF"/>
      <color rgb="FF33CC33"/>
      <color rgb="FF00FFCC"/>
      <color rgb="FFFF6699"/>
      <color rgb="FFFFFF00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1600" b="1">
                <a:solidFill>
                  <a:schemeClr val="tx1"/>
                </a:solidFill>
              </a:rPr>
              <a:t>Polygram</a:t>
            </a:r>
            <a:endParaRPr lang="en-US" sz="16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0.18430633709776525"/>
          <c:y val="0.17299465318437643"/>
          <c:w val="0.70449621081235725"/>
          <c:h val="0.6040752375419583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Sheet1!$B$21</c:f>
              <c:strCache>
                <c:ptCount val="1"/>
                <c:pt idx="0">
                  <c:v>počet žiakov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Sheet1!$C$21:$G$21</c:f>
              <c:numCache>
                <c:formatCode>General</c:formatCode>
                <c:ptCount val="5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219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marker val="1"/>
        <c:smooth val="0"/>
        <c:axId val="-935258864"/>
        <c:axId val="-935259952"/>
      </c:lineChart>
      <c:catAx>
        <c:axId val="-9352588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-935259952"/>
        <c:crosses val="autoZero"/>
        <c:auto val="1"/>
        <c:lblAlgn val="ctr"/>
        <c:lblOffset val="100"/>
        <c:noMultiLvlLbl val="0"/>
      </c:catAx>
      <c:valAx>
        <c:axId val="-93525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-935258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600" b="1" i="0" baseline="0">
                <a:solidFill>
                  <a:schemeClr val="tx1"/>
                </a:solidFill>
                <a:effectLst/>
              </a:rPr>
              <a:t>Stĺpcový graf</a:t>
            </a:r>
            <a:endParaRPr lang="sk-SK" sz="1600" b="1">
              <a:solidFill>
                <a:schemeClr val="tx1"/>
              </a:solidFill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>
                <a:solidFill>
                  <a:schemeClr val="tx1"/>
                </a:solidFill>
              </a:defRPr>
            </a:pPr>
            <a:endParaRPr lang="en-US" sz="16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0.21891434546297803"/>
          <c:y val="0.21804596608346116"/>
          <c:w val="0.71990709208337089"/>
          <c:h val="0.547002474490648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Sheet1!$Q$9</c:f>
              <c:strCache>
                <c:ptCount val="1"/>
                <c:pt idx="0">
                  <c:v>počet ž.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6699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00FFCC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33CC33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val>
            <c:numRef>
              <c:f>Sheet1!$R$9:$V$9</c:f>
              <c:numCache>
                <c:formatCode>General</c:formatCode>
                <c:ptCount val="5"/>
                <c:pt idx="0">
                  <c:v>8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33215968"/>
        <c:axId val="-933204000"/>
      </c:barChart>
      <c:catAx>
        <c:axId val="-9332159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-933204000"/>
        <c:crosses val="autoZero"/>
        <c:auto val="1"/>
        <c:lblAlgn val="ctr"/>
        <c:lblOffset val="100"/>
        <c:noMultiLvlLbl val="0"/>
      </c:catAx>
      <c:valAx>
        <c:axId val="-93320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-933215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b="1">
                <a:solidFill>
                  <a:schemeClr val="tx1"/>
                </a:solidFill>
              </a:rPr>
              <a:t>Polygón</a:t>
            </a:r>
            <a:endParaRPr lang="en-US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0.25254567226126884"/>
          <c:y val="0.19469824320509363"/>
          <c:w val="0.65328049916476016"/>
          <c:h val="0.57853910287436816"/>
        </c:manualLayout>
      </c:layout>
      <c:lineChart>
        <c:grouping val="standard"/>
        <c:varyColors val="0"/>
        <c:ser>
          <c:idx val="0"/>
          <c:order val="0"/>
          <c:tx>
            <c:strRef>
              <c:f>Sheet1!$X$9</c:f>
              <c:strCache>
                <c:ptCount val="1"/>
                <c:pt idx="0">
                  <c:v>počet ž. v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Sheet1!$Y$9:$AC$9</c:f>
              <c:numCache>
                <c:formatCode>0.00%</c:formatCode>
                <c:ptCount val="5"/>
                <c:pt idx="0">
                  <c:v>0.53333333333333333</c:v>
                </c:pt>
                <c:pt idx="1">
                  <c:v>0.33333333333333331</c:v>
                </c:pt>
                <c:pt idx="2">
                  <c:v>6.6666666666666666E-2</c:v>
                </c:pt>
                <c:pt idx="3">
                  <c:v>6.6666666666666666E-2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33210528"/>
        <c:axId val="-933209440"/>
      </c:lineChart>
      <c:catAx>
        <c:axId val="-9332105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-933209440"/>
        <c:crosses val="autoZero"/>
        <c:auto val="1"/>
        <c:lblAlgn val="ctr"/>
        <c:lblOffset val="100"/>
        <c:noMultiLvlLbl val="0"/>
      </c:catAx>
      <c:valAx>
        <c:axId val="-93320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-933210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b="1">
                <a:solidFill>
                  <a:schemeClr val="tx1"/>
                </a:solidFill>
              </a:rPr>
              <a:t>Histogram</a:t>
            </a:r>
            <a:endParaRPr lang="en-US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4318699782374843"/>
          <c:y val="5.7742806019305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0.25254567226126884"/>
          <c:y val="0.19469824320509363"/>
          <c:w val="0.65328049916476016"/>
          <c:h val="0.57853910287436816"/>
        </c:manualLayout>
      </c:layout>
      <c:lineChart>
        <c:grouping val="standard"/>
        <c:varyColors val="0"/>
        <c:ser>
          <c:idx val="0"/>
          <c:order val="0"/>
          <c:tx>
            <c:strRef>
              <c:f>Sheet1!$X$9</c:f>
              <c:strCache>
                <c:ptCount val="1"/>
                <c:pt idx="0">
                  <c:v>počet ž. v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val>
            <c:numRef>
              <c:f>Sheet1!$Y$9:$AC$9</c:f>
              <c:numCache>
                <c:formatCode>0.00%</c:formatCode>
                <c:ptCount val="5"/>
                <c:pt idx="0">
                  <c:v>0.53333333333333333</c:v>
                </c:pt>
                <c:pt idx="1">
                  <c:v>0.33333333333333331</c:v>
                </c:pt>
                <c:pt idx="2">
                  <c:v>6.6666666666666666E-2</c:v>
                </c:pt>
                <c:pt idx="3">
                  <c:v>6.6666666666666666E-2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25400" cap="flat" cmpd="sng" algn="ctr">
              <a:solidFill>
                <a:schemeClr val="accent2"/>
              </a:solidFill>
              <a:prstDash val="solid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</c:dropLines>
        <c:marker val="1"/>
        <c:smooth val="0"/>
        <c:axId val="-933208352"/>
        <c:axId val="-933214336"/>
      </c:lineChart>
      <c:catAx>
        <c:axId val="-9332083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-933214336"/>
        <c:crosses val="autoZero"/>
        <c:auto val="1"/>
        <c:lblAlgn val="ctr"/>
        <c:lblOffset val="100"/>
        <c:noMultiLvlLbl val="0"/>
      </c:catAx>
      <c:valAx>
        <c:axId val="-933214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-93320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600" b="1">
                <a:solidFill>
                  <a:schemeClr val="tx1"/>
                </a:solidFill>
              </a:rPr>
              <a:t>Stĺpcový graf</a:t>
            </a:r>
            <a:endParaRPr lang="en-US" sz="16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0.25254567226126884"/>
          <c:y val="0.19469824320509363"/>
          <c:w val="0.65328049916476016"/>
          <c:h val="0.57853910287436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Sheet1!$X$9</c:f>
              <c:strCache>
                <c:ptCount val="1"/>
                <c:pt idx="0">
                  <c:v>počet ž. v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6699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00FFCC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33CC33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val>
            <c:numRef>
              <c:f>Sheet1!$Y$9:$AC$9</c:f>
              <c:numCache>
                <c:formatCode>0.00%</c:formatCode>
                <c:ptCount val="5"/>
                <c:pt idx="0">
                  <c:v>0.53333333333333333</c:v>
                </c:pt>
                <c:pt idx="1">
                  <c:v>0.33333333333333331</c:v>
                </c:pt>
                <c:pt idx="2">
                  <c:v>6.6666666666666666E-2</c:v>
                </c:pt>
                <c:pt idx="3">
                  <c:v>6.6666666666666666E-2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33207808"/>
        <c:axId val="-933201824"/>
      </c:barChart>
      <c:catAx>
        <c:axId val="-9332078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-933201824"/>
        <c:crosses val="autoZero"/>
        <c:auto val="1"/>
        <c:lblAlgn val="ctr"/>
        <c:lblOffset val="100"/>
        <c:noMultiLvlLbl val="0"/>
      </c:catAx>
      <c:valAx>
        <c:axId val="-933201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-933207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600" b="1">
                <a:solidFill>
                  <a:schemeClr val="tx1"/>
                </a:solidFill>
              </a:rPr>
              <a:t>Kruhový graf</a:t>
            </a:r>
            <a:endParaRPr lang="en-US" sz="16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Sheet1!$X$9</c:f>
              <c:strCache>
                <c:ptCount val="1"/>
                <c:pt idx="0">
                  <c:v>počet ž. v </c:v>
                </c:pt>
              </c:strCache>
            </c:strRef>
          </c:tx>
          <c:dPt>
            <c:idx val="0"/>
            <c:bubble3D val="0"/>
            <c:spPr>
              <a:solidFill>
                <a:srgbClr val="FF6699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00FFCC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33CC3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Sheet1!$Y$9:$AC$9</c:f>
              <c:numCache>
                <c:formatCode>0.00%</c:formatCode>
                <c:ptCount val="5"/>
                <c:pt idx="0">
                  <c:v>0.53333333333333333</c:v>
                </c:pt>
                <c:pt idx="1">
                  <c:v>0.33333333333333331</c:v>
                </c:pt>
                <c:pt idx="2">
                  <c:v>6.6666666666666666E-2</c:v>
                </c:pt>
                <c:pt idx="3">
                  <c:v>6.6666666666666666E-2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600" b="1">
                <a:solidFill>
                  <a:schemeClr val="tx1"/>
                </a:solidFill>
              </a:rPr>
              <a:t>Histogram</a:t>
            </a:r>
            <a:endParaRPr lang="en-US" sz="16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0.1604783116499344"/>
          <c:y val="0.19147040824144759"/>
          <c:w val="0.76406627443193453"/>
          <c:h val="0.56096514240879247"/>
        </c:manualLayout>
      </c:layout>
      <c:lineChart>
        <c:grouping val="standard"/>
        <c:varyColors val="0"/>
        <c:ser>
          <c:idx val="0"/>
          <c:order val="0"/>
          <c:tx>
            <c:strRef>
              <c:f>Sheet1!$B$21</c:f>
              <c:strCache>
                <c:ptCount val="1"/>
                <c:pt idx="0">
                  <c:v>počet žiakov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</c:dPt>
          <c:dPt>
            <c:idx val="2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</c:dPt>
          <c:dPt>
            <c:idx val="3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</c:dPt>
          <c:dPt>
            <c:idx val="4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</c:dPt>
          <c:val>
            <c:numRef>
              <c:f>Sheet1!$C$21:$G$21</c:f>
              <c:numCache>
                <c:formatCode>General</c:formatCode>
                <c:ptCount val="5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25400" cap="flat" cmpd="sng" algn="ctr">
              <a:solidFill>
                <a:schemeClr val="accent2"/>
              </a:solidFill>
              <a:prstDash val="solid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</c:dropLines>
        <c:upDownBars>
          <c:gapWidth val="219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marker val="1"/>
        <c:smooth val="0"/>
        <c:axId val="-935264304"/>
        <c:axId val="-935263760"/>
      </c:lineChart>
      <c:catAx>
        <c:axId val="-9352643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-935263760"/>
        <c:crosses val="autoZero"/>
        <c:auto val="1"/>
        <c:lblAlgn val="ctr"/>
        <c:lblOffset val="100"/>
        <c:noMultiLvlLbl val="0"/>
      </c:catAx>
      <c:valAx>
        <c:axId val="-93526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-93526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600" b="1">
                <a:solidFill>
                  <a:schemeClr val="tx1"/>
                </a:solidFill>
              </a:rPr>
              <a:t>Stĺpcový</a:t>
            </a:r>
            <a:r>
              <a:rPr lang="sk-SK" sz="1600" b="1" baseline="0">
                <a:solidFill>
                  <a:schemeClr val="tx1"/>
                </a:solidFill>
              </a:rPr>
              <a:t> graf</a:t>
            </a:r>
            <a:endParaRPr lang="en-US" sz="16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0.15253563650065743"/>
          <c:y val="0.24344886580200781"/>
          <c:w val="0.8037796501783192"/>
          <c:h val="0.533621024924326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Sheet1!$B$21</c:f>
              <c:strCache>
                <c:ptCount val="1"/>
                <c:pt idx="0">
                  <c:v>počet žiakov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FFCC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6699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33CC33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val>
            <c:numRef>
              <c:f>Sheet1!$C$21:$G$21</c:f>
              <c:numCache>
                <c:formatCode>General</c:formatCode>
                <c:ptCount val="5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935259408"/>
        <c:axId val="-1423972576"/>
      </c:barChart>
      <c:catAx>
        <c:axId val="-9352594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-1423972576"/>
        <c:crosses val="autoZero"/>
        <c:auto val="1"/>
        <c:lblAlgn val="ctr"/>
        <c:lblOffset val="100"/>
        <c:noMultiLvlLbl val="0"/>
      </c:catAx>
      <c:valAx>
        <c:axId val="-142397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-935259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600" b="1">
                <a:solidFill>
                  <a:schemeClr val="tx1"/>
                </a:solidFill>
              </a:rPr>
              <a:t>Kruhový</a:t>
            </a:r>
            <a:r>
              <a:rPr lang="sk-SK" sz="1600" b="1" baseline="0">
                <a:solidFill>
                  <a:schemeClr val="tx1"/>
                </a:solidFill>
              </a:rPr>
              <a:t> graf</a:t>
            </a:r>
            <a:endParaRPr lang="sk-SK" sz="16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FFCC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FF6699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33CC3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Sheet1!$J$21:$N$21</c:f>
              <c:numCache>
                <c:formatCode>0.00%</c:formatCode>
                <c:ptCount val="5"/>
                <c:pt idx="0">
                  <c:v>6.6666666666666666E-2</c:v>
                </c:pt>
                <c:pt idx="1">
                  <c:v>0.33333333333333331</c:v>
                </c:pt>
                <c:pt idx="2">
                  <c:v>0.46666666666666667</c:v>
                </c:pt>
                <c:pt idx="3">
                  <c:v>6.6666666666666666E-2</c:v>
                </c:pt>
                <c:pt idx="4">
                  <c:v>6.6666666666666666E-2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1600" b="1">
                <a:solidFill>
                  <a:schemeClr val="tx1"/>
                </a:solidFill>
              </a:rPr>
              <a:t>Polygram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0.26083937981939903"/>
          <c:y val="0.22877711882142826"/>
          <c:w val="0.62977633435909286"/>
          <c:h val="0.552728134925271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Sheet1!$J$21:$N$21</c:f>
              <c:numCache>
                <c:formatCode>0.00%</c:formatCode>
                <c:ptCount val="5"/>
                <c:pt idx="0">
                  <c:v>6.6666666666666666E-2</c:v>
                </c:pt>
                <c:pt idx="1">
                  <c:v>0.33333333333333331</c:v>
                </c:pt>
                <c:pt idx="2">
                  <c:v>0.46666666666666667</c:v>
                </c:pt>
                <c:pt idx="3">
                  <c:v>6.6666666666666666E-2</c:v>
                </c:pt>
                <c:pt idx="4">
                  <c:v>6.6666666666666666E-2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33206176"/>
        <c:axId val="-933206720"/>
      </c:lineChart>
      <c:catAx>
        <c:axId val="-9332061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-933206720"/>
        <c:crosses val="autoZero"/>
        <c:auto val="1"/>
        <c:lblAlgn val="ctr"/>
        <c:lblOffset val="100"/>
        <c:noMultiLvlLbl val="0"/>
      </c:catAx>
      <c:valAx>
        <c:axId val="-93320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-933206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600" b="1">
                <a:solidFill>
                  <a:schemeClr val="tx1"/>
                </a:solidFill>
              </a:rPr>
              <a:t>Histogram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0.26083937981939903"/>
          <c:y val="0.22877711882142826"/>
          <c:w val="0.62977633435909286"/>
          <c:h val="0.552728134925271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val>
            <c:numRef>
              <c:f>Sheet1!$J$21:$N$21</c:f>
              <c:numCache>
                <c:formatCode>0.00%</c:formatCode>
                <c:ptCount val="5"/>
                <c:pt idx="0">
                  <c:v>6.6666666666666666E-2</c:v>
                </c:pt>
                <c:pt idx="1">
                  <c:v>0.33333333333333331</c:v>
                </c:pt>
                <c:pt idx="2">
                  <c:v>0.46666666666666667</c:v>
                </c:pt>
                <c:pt idx="3">
                  <c:v>6.6666666666666666E-2</c:v>
                </c:pt>
                <c:pt idx="4">
                  <c:v>6.6666666666666666E-2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25400" cap="flat" cmpd="sng" algn="ctr">
              <a:solidFill>
                <a:schemeClr val="accent2"/>
              </a:solidFill>
              <a:prstDash val="solid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</c:dropLines>
        <c:marker val="1"/>
        <c:smooth val="0"/>
        <c:axId val="-933212160"/>
        <c:axId val="-933217056"/>
      </c:lineChart>
      <c:catAx>
        <c:axId val="-9332121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-933217056"/>
        <c:crosses val="autoZero"/>
        <c:auto val="1"/>
        <c:lblAlgn val="ctr"/>
        <c:lblOffset val="100"/>
        <c:noMultiLvlLbl val="0"/>
      </c:catAx>
      <c:valAx>
        <c:axId val="-93321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-933212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600" b="1">
                <a:solidFill>
                  <a:schemeClr val="tx1"/>
                </a:solidFill>
              </a:rPr>
              <a:t>Stĺpcový</a:t>
            </a:r>
            <a:r>
              <a:rPr lang="sk-SK" sz="1600" b="1" baseline="0">
                <a:solidFill>
                  <a:schemeClr val="tx1"/>
                </a:solidFill>
              </a:rPr>
              <a:t> graf</a:t>
            </a:r>
            <a:endParaRPr lang="sk-SK" sz="16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0.26083937981939903"/>
          <c:y val="0.22877711882142826"/>
          <c:w val="0.62977633435909286"/>
          <c:h val="0.55272813492527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FFCC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6699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33CC33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val>
            <c:numRef>
              <c:f>Sheet1!$J$21:$N$21</c:f>
              <c:numCache>
                <c:formatCode>0.00%</c:formatCode>
                <c:ptCount val="5"/>
                <c:pt idx="0">
                  <c:v>6.6666666666666666E-2</c:v>
                </c:pt>
                <c:pt idx="1">
                  <c:v>0.33333333333333331</c:v>
                </c:pt>
                <c:pt idx="2">
                  <c:v>0.46666666666666667</c:v>
                </c:pt>
                <c:pt idx="3">
                  <c:v>6.6666666666666666E-2</c:v>
                </c:pt>
                <c:pt idx="4">
                  <c:v>6.6666666666666666E-2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33216512"/>
        <c:axId val="-933222496"/>
      </c:barChart>
      <c:catAx>
        <c:axId val="-9332165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-933222496"/>
        <c:crosses val="autoZero"/>
        <c:auto val="1"/>
        <c:lblAlgn val="ctr"/>
        <c:lblOffset val="100"/>
        <c:noMultiLvlLbl val="0"/>
      </c:catAx>
      <c:valAx>
        <c:axId val="-93322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-933216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b="1">
                <a:solidFill>
                  <a:schemeClr val="tx1"/>
                </a:solidFill>
              </a:rPr>
              <a:t>Polygón</a:t>
            </a:r>
            <a:endParaRPr lang="en-US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0.21891434546297803"/>
          <c:y val="0.21804596608346116"/>
          <c:w val="0.71990709208337089"/>
          <c:h val="0.54700247449064809"/>
        </c:manualLayout>
      </c:layout>
      <c:lineChart>
        <c:grouping val="standard"/>
        <c:varyColors val="0"/>
        <c:ser>
          <c:idx val="0"/>
          <c:order val="0"/>
          <c:tx>
            <c:strRef>
              <c:f>Sheet1!$Q$9</c:f>
              <c:strCache>
                <c:ptCount val="1"/>
                <c:pt idx="0">
                  <c:v>počet ž.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Sheet1!$R$9:$V$9</c:f>
              <c:numCache>
                <c:formatCode>General</c:formatCode>
                <c:ptCount val="5"/>
                <c:pt idx="0">
                  <c:v>8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33214880"/>
        <c:axId val="-933205632"/>
      </c:lineChart>
      <c:catAx>
        <c:axId val="-9332148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-933205632"/>
        <c:crosses val="autoZero"/>
        <c:auto val="1"/>
        <c:lblAlgn val="ctr"/>
        <c:lblOffset val="100"/>
        <c:noMultiLvlLbl val="0"/>
      </c:catAx>
      <c:valAx>
        <c:axId val="-93320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-933214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b="1">
                <a:solidFill>
                  <a:schemeClr val="tx1"/>
                </a:solidFill>
              </a:rPr>
              <a:t>Histogram</a:t>
            </a:r>
            <a:endParaRPr lang="en-US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0.21891434546297803"/>
          <c:y val="0.21804596608346116"/>
          <c:w val="0.71990709208337089"/>
          <c:h val="0.54700247449064809"/>
        </c:manualLayout>
      </c:layout>
      <c:lineChart>
        <c:grouping val="standard"/>
        <c:varyColors val="0"/>
        <c:ser>
          <c:idx val="0"/>
          <c:order val="0"/>
          <c:tx>
            <c:strRef>
              <c:f>Sheet1!$Q$9</c:f>
              <c:strCache>
                <c:ptCount val="1"/>
                <c:pt idx="0">
                  <c:v>počet ž.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val>
            <c:numRef>
              <c:f>Sheet1!$R$9:$V$9</c:f>
              <c:numCache>
                <c:formatCode>General</c:formatCode>
                <c:ptCount val="5"/>
                <c:pt idx="0">
                  <c:v>8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25400" cap="flat" cmpd="sng" algn="ctr">
              <a:solidFill>
                <a:schemeClr val="accent2"/>
              </a:solidFill>
              <a:prstDash val="solid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</c:dropLines>
        <c:marker val="1"/>
        <c:smooth val="0"/>
        <c:axId val="-933212704"/>
        <c:axId val="-933205088"/>
      </c:lineChart>
      <c:catAx>
        <c:axId val="-9332127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-933205088"/>
        <c:crosses val="autoZero"/>
        <c:auto val="1"/>
        <c:lblAlgn val="ctr"/>
        <c:lblOffset val="100"/>
        <c:noMultiLvlLbl val="0"/>
      </c:catAx>
      <c:valAx>
        <c:axId val="-93320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-933212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148942</xdr:colOff>
      <xdr:row>37</xdr:row>
      <xdr:rowOff>156882</xdr:rowOff>
    </xdr:from>
    <xdr:to>
      <xdr:col>7</xdr:col>
      <xdr:colOff>100852</xdr:colOff>
      <xdr:row>50</xdr:row>
      <xdr:rowOff>34654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120511</xdr:colOff>
      <xdr:row>24</xdr:row>
      <xdr:rowOff>-1</xdr:rowOff>
    </xdr:from>
    <xdr:to>
      <xdr:col>7</xdr:col>
      <xdr:colOff>123264</xdr:colOff>
      <xdr:row>37</xdr:row>
      <xdr:rowOff>45103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145676</xdr:colOff>
      <xdr:row>50</xdr:row>
      <xdr:rowOff>179294</xdr:rowOff>
    </xdr:from>
    <xdr:to>
      <xdr:col>7</xdr:col>
      <xdr:colOff>33617</xdr:colOff>
      <xdr:row>63</xdr:row>
      <xdr:rowOff>57710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232844</xdr:colOff>
      <xdr:row>53</xdr:row>
      <xdr:rowOff>171987</xdr:rowOff>
    </xdr:from>
    <xdr:to>
      <xdr:col>1</xdr:col>
      <xdr:colOff>400494</xdr:colOff>
      <xdr:row>59</xdr:row>
      <xdr:rowOff>72596</xdr:rowOff>
    </xdr:to>
    <xdr:sp macro="" textlink="">
      <xdr:nvSpPr>
        <xdr:cNvPr id="5" name="TextBox 4"/>
        <xdr:cNvSpPr txBox="1"/>
      </xdr:nvSpPr>
      <xdr:spPr>
        <a:xfrm rot="16200000">
          <a:off x="175864" y="10751291"/>
          <a:ext cx="1043609" cy="16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000"/>
            <a:t>Počet žiakov</a:t>
          </a:r>
        </a:p>
      </xdr:txBody>
    </xdr:sp>
    <xdr:clientData/>
  </xdr:twoCellAnchor>
  <xdr:twoCellAnchor>
    <xdr:from>
      <xdr:col>1</xdr:col>
      <xdr:colOff>272259</xdr:colOff>
      <xdr:row>40</xdr:row>
      <xdr:rowOff>68307</xdr:rowOff>
    </xdr:from>
    <xdr:to>
      <xdr:col>1</xdr:col>
      <xdr:colOff>487607</xdr:colOff>
      <xdr:row>45</xdr:row>
      <xdr:rowOff>126286</xdr:rowOff>
    </xdr:to>
    <xdr:sp macro="" textlink="">
      <xdr:nvSpPr>
        <xdr:cNvPr id="9" name="TextBox 8"/>
        <xdr:cNvSpPr txBox="1"/>
      </xdr:nvSpPr>
      <xdr:spPr>
        <a:xfrm rot="16200000">
          <a:off x="255693" y="8123973"/>
          <a:ext cx="1010479" cy="2153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000"/>
            <a:t>Počet žiakov</a:t>
          </a:r>
        </a:p>
      </xdr:txBody>
    </xdr:sp>
    <xdr:clientData/>
  </xdr:twoCellAnchor>
  <xdr:twoCellAnchor>
    <xdr:from>
      <xdr:col>1</xdr:col>
      <xdr:colOff>223634</xdr:colOff>
      <xdr:row>27</xdr:row>
      <xdr:rowOff>66261</xdr:rowOff>
    </xdr:from>
    <xdr:to>
      <xdr:col>1</xdr:col>
      <xdr:colOff>438982</xdr:colOff>
      <xdr:row>32</xdr:row>
      <xdr:rowOff>124240</xdr:rowOff>
    </xdr:to>
    <xdr:sp macro="" textlink="">
      <xdr:nvSpPr>
        <xdr:cNvPr id="10" name="TextBox 9"/>
        <xdr:cNvSpPr txBox="1"/>
      </xdr:nvSpPr>
      <xdr:spPr>
        <a:xfrm rot="16200000">
          <a:off x="207068" y="5652151"/>
          <a:ext cx="1010479" cy="2153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000"/>
            <a:t>Počet žiakov</a:t>
          </a:r>
        </a:p>
      </xdr:txBody>
    </xdr:sp>
    <xdr:clientData/>
  </xdr:twoCellAnchor>
  <xdr:twoCellAnchor>
    <xdr:from>
      <xdr:col>4</xdr:col>
      <xdr:colOff>120610</xdr:colOff>
      <xdr:row>64</xdr:row>
      <xdr:rowOff>73668</xdr:rowOff>
    </xdr:from>
    <xdr:to>
      <xdr:col>10</xdr:col>
      <xdr:colOff>598030</xdr:colOff>
      <xdr:row>79</xdr:row>
      <xdr:rowOff>124192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181144</xdr:colOff>
      <xdr:row>37</xdr:row>
      <xdr:rowOff>166408</xdr:rowOff>
    </xdr:from>
    <xdr:to>
      <xdr:col>14</xdr:col>
      <xdr:colOff>128307</xdr:colOff>
      <xdr:row>50</xdr:row>
      <xdr:rowOff>48844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93279</xdr:colOff>
      <xdr:row>23</xdr:row>
      <xdr:rowOff>182659</xdr:rowOff>
    </xdr:from>
    <xdr:to>
      <xdr:col>14</xdr:col>
      <xdr:colOff>171450</xdr:colOff>
      <xdr:row>37</xdr:row>
      <xdr:rowOff>28575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397861</xdr:colOff>
      <xdr:row>40</xdr:row>
      <xdr:rowOff>122703</xdr:rowOff>
    </xdr:from>
    <xdr:to>
      <xdr:col>8</xdr:col>
      <xdr:colOff>613209</xdr:colOff>
      <xdr:row>46</xdr:row>
      <xdr:rowOff>89574</xdr:rowOff>
    </xdr:to>
    <xdr:sp macro="" textlink="">
      <xdr:nvSpPr>
        <xdr:cNvPr id="15" name="TextBox 14"/>
        <xdr:cNvSpPr txBox="1"/>
      </xdr:nvSpPr>
      <xdr:spPr>
        <a:xfrm rot="16200000">
          <a:off x="4589274" y="8228065"/>
          <a:ext cx="1109871" cy="2153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000"/>
            <a:t>Počet žiakov v %</a:t>
          </a:r>
        </a:p>
      </xdr:txBody>
    </xdr:sp>
    <xdr:clientData/>
  </xdr:twoCellAnchor>
  <xdr:twoCellAnchor>
    <xdr:from>
      <xdr:col>8</xdr:col>
      <xdr:colOff>239807</xdr:colOff>
      <xdr:row>50</xdr:row>
      <xdr:rowOff>180974</xdr:rowOff>
    </xdr:from>
    <xdr:to>
      <xdr:col>14</xdr:col>
      <xdr:colOff>130768</xdr:colOff>
      <xdr:row>63</xdr:row>
      <xdr:rowOff>123581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386848</xdr:colOff>
      <xdr:row>53</xdr:row>
      <xdr:rowOff>135980</xdr:rowOff>
    </xdr:from>
    <xdr:to>
      <xdr:col>8</xdr:col>
      <xdr:colOff>598883</xdr:colOff>
      <xdr:row>59</xdr:row>
      <xdr:rowOff>102851</xdr:rowOff>
    </xdr:to>
    <xdr:sp macro="" textlink="">
      <xdr:nvSpPr>
        <xdr:cNvPr id="18" name="TextBox 17"/>
        <xdr:cNvSpPr txBox="1"/>
      </xdr:nvSpPr>
      <xdr:spPr>
        <a:xfrm rot="16200000">
          <a:off x="4576605" y="10719498"/>
          <a:ext cx="1109871" cy="2120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000"/>
            <a:t>Počet žiakov v %</a:t>
          </a:r>
        </a:p>
      </xdr:txBody>
    </xdr:sp>
    <xdr:clientData/>
  </xdr:twoCellAnchor>
  <xdr:twoCellAnchor>
    <xdr:from>
      <xdr:col>8</xdr:col>
      <xdr:colOff>403151</xdr:colOff>
      <xdr:row>27</xdr:row>
      <xdr:rowOff>105190</xdr:rowOff>
    </xdr:from>
    <xdr:to>
      <xdr:col>8</xdr:col>
      <xdr:colOff>618499</xdr:colOff>
      <xdr:row>33</xdr:row>
      <xdr:rowOff>72061</xdr:rowOff>
    </xdr:to>
    <xdr:sp macro="" textlink="">
      <xdr:nvSpPr>
        <xdr:cNvPr id="19" name="TextBox 18"/>
        <xdr:cNvSpPr txBox="1"/>
      </xdr:nvSpPr>
      <xdr:spPr>
        <a:xfrm rot="16200000">
          <a:off x="4594564" y="5734052"/>
          <a:ext cx="1109871" cy="2153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000"/>
            <a:t>Počet žiakov v %</a:t>
          </a:r>
        </a:p>
      </xdr:txBody>
    </xdr:sp>
    <xdr:clientData/>
  </xdr:twoCellAnchor>
  <xdr:twoCellAnchor>
    <xdr:from>
      <xdr:col>15</xdr:col>
      <xdr:colOff>482412</xdr:colOff>
      <xdr:row>28</xdr:row>
      <xdr:rowOff>152079</xdr:rowOff>
    </xdr:from>
    <xdr:to>
      <xdr:col>22</xdr:col>
      <xdr:colOff>28015</xdr:colOff>
      <xdr:row>41</xdr:row>
      <xdr:rowOff>111457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501064</xdr:colOff>
      <xdr:row>13</xdr:row>
      <xdr:rowOff>58431</xdr:rowOff>
    </xdr:from>
    <xdr:to>
      <xdr:col>21</xdr:col>
      <xdr:colOff>606960</xdr:colOff>
      <xdr:row>25</xdr:row>
      <xdr:rowOff>85045</xdr:rowOff>
    </xdr:to>
    <xdr:graphicFrame macro="">
      <xdr:nvGraphicFramePr>
        <xdr:cNvPr id="35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534681</xdr:colOff>
      <xdr:row>43</xdr:row>
      <xdr:rowOff>176893</xdr:rowOff>
    </xdr:from>
    <xdr:to>
      <xdr:col>21</xdr:col>
      <xdr:colOff>601915</xdr:colOff>
      <xdr:row>56</xdr:row>
      <xdr:rowOff>109657</xdr:rowOff>
    </xdr:to>
    <xdr:graphicFrame macro="">
      <xdr:nvGraphicFramePr>
        <xdr:cNvPr id="3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234525</xdr:colOff>
      <xdr:row>31</xdr:row>
      <xdr:rowOff>144876</xdr:rowOff>
    </xdr:from>
    <xdr:to>
      <xdr:col>16</xdr:col>
      <xdr:colOff>416743</xdr:colOff>
      <xdr:row>37</xdr:row>
      <xdr:rowOff>45485</xdr:rowOff>
    </xdr:to>
    <xdr:sp macro="" textlink="">
      <xdr:nvSpPr>
        <xdr:cNvPr id="37" name="TextBox 36"/>
        <xdr:cNvSpPr txBox="1"/>
      </xdr:nvSpPr>
      <xdr:spPr>
        <a:xfrm rot="16200000">
          <a:off x="9587365" y="6535501"/>
          <a:ext cx="1043609" cy="1822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000"/>
            <a:t>Počet žiakov</a:t>
          </a:r>
        </a:p>
      </xdr:txBody>
    </xdr:sp>
    <xdr:clientData/>
  </xdr:twoCellAnchor>
  <xdr:twoCellAnchor>
    <xdr:from>
      <xdr:col>16</xdr:col>
      <xdr:colOff>232125</xdr:colOff>
      <xdr:row>46</xdr:row>
      <xdr:rowOff>172090</xdr:rowOff>
    </xdr:from>
    <xdr:to>
      <xdr:col>16</xdr:col>
      <xdr:colOff>414343</xdr:colOff>
      <xdr:row>52</xdr:row>
      <xdr:rowOff>72699</xdr:rowOff>
    </xdr:to>
    <xdr:sp macro="" textlink="">
      <xdr:nvSpPr>
        <xdr:cNvPr id="38" name="TextBox 37"/>
        <xdr:cNvSpPr txBox="1"/>
      </xdr:nvSpPr>
      <xdr:spPr>
        <a:xfrm rot="16200000">
          <a:off x="9584965" y="9420215"/>
          <a:ext cx="1043609" cy="1822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000"/>
            <a:t>Počet žiakov</a:t>
          </a:r>
        </a:p>
      </xdr:txBody>
    </xdr:sp>
    <xdr:clientData/>
  </xdr:twoCellAnchor>
  <xdr:twoCellAnchor>
    <xdr:from>
      <xdr:col>22</xdr:col>
      <xdr:colOff>575502</xdr:colOff>
      <xdr:row>28</xdr:row>
      <xdr:rowOff>152080</xdr:rowOff>
    </xdr:from>
    <xdr:to>
      <xdr:col>29</xdr:col>
      <xdr:colOff>100452</xdr:colOff>
      <xdr:row>41</xdr:row>
      <xdr:rowOff>94929</xdr:rowOff>
    </xdr:to>
    <xdr:graphicFrame macro="">
      <xdr:nvGraphicFramePr>
        <xdr:cNvPr id="39" name="Chart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421155</xdr:colOff>
      <xdr:row>12</xdr:row>
      <xdr:rowOff>175025</xdr:rowOff>
    </xdr:from>
    <xdr:to>
      <xdr:col>29</xdr:col>
      <xdr:colOff>96184</xdr:colOff>
      <xdr:row>25</xdr:row>
      <xdr:rowOff>95462</xdr:rowOff>
    </xdr:to>
    <xdr:graphicFrame macro="">
      <xdr:nvGraphicFramePr>
        <xdr:cNvPr id="4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22</xdr:col>
      <xdr:colOff>596234</xdr:colOff>
      <xdr:row>44</xdr:row>
      <xdr:rowOff>39461</xdr:rowOff>
    </xdr:from>
    <xdr:to>
      <xdr:col>29</xdr:col>
      <xdr:colOff>170410</xdr:colOff>
      <xdr:row>56</xdr:row>
      <xdr:rowOff>172810</xdr:rowOff>
    </xdr:to>
    <xdr:graphicFrame macro="">
      <xdr:nvGraphicFramePr>
        <xdr:cNvPr id="41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18</xdr:col>
      <xdr:colOff>528277</xdr:colOff>
      <xdr:row>61</xdr:row>
      <xdr:rowOff>52480</xdr:rowOff>
    </xdr:from>
    <xdr:to>
      <xdr:col>26</xdr:col>
      <xdr:colOff>252132</xdr:colOff>
      <xdr:row>75</xdr:row>
      <xdr:rowOff>128680</xdr:rowOff>
    </xdr:to>
    <xdr:graphicFrame macro="">
      <xdr:nvGraphicFramePr>
        <xdr:cNvPr id="43" name="Chart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oneCellAnchor>
    <xdr:from>
      <xdr:col>31</xdr:col>
      <xdr:colOff>514350</xdr:colOff>
      <xdr:row>9</xdr:row>
      <xdr:rowOff>147637</xdr:rowOff>
    </xdr:from>
    <xdr:ext cx="65" cy="172227"/>
    <xdr:sp macro="" textlink="">
      <xdr:nvSpPr>
        <xdr:cNvPr id="44" name="TextBox 43"/>
        <xdr:cNvSpPr txBox="1"/>
      </xdr:nvSpPr>
      <xdr:spPr>
        <a:xfrm>
          <a:off x="19411950" y="18716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37</xdr:col>
      <xdr:colOff>338676</xdr:colOff>
      <xdr:row>0</xdr:row>
      <xdr:rowOff>153995</xdr:rowOff>
    </xdr:from>
    <xdr:ext cx="139397" cy="20787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TextBox 46"/>
            <xdr:cNvSpPr txBox="1"/>
          </xdr:nvSpPr>
          <xdr:spPr>
            <a:xfrm>
              <a:off x="22893876" y="153995"/>
              <a:ext cx="139397" cy="20787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sk-SK" sz="1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sk-SK" sz="1000" b="1" i="0">
                            <a:latin typeface="Cambria Math" panose="02040503050406030204" pitchFamily="18" charset="0"/>
                          </a:rPr>
                          <m:t> </m:t>
                        </m:r>
                      </m:num>
                      <m:den>
                        <m:r>
                          <a:rPr lang="sk-SK" sz="1000" b="1" i="0">
                            <a:latin typeface="Cambria Math" panose="02040503050406030204" pitchFamily="18" charset="0"/>
                          </a:rPr>
                          <m:t>𝐌</m:t>
                        </m:r>
                      </m:den>
                    </m:f>
                  </m:oMath>
                </m:oMathPara>
              </a14:m>
              <a:endParaRPr lang="sk-SK" sz="1100" b="1" i="0"/>
            </a:p>
          </xdr:txBody>
        </xdr:sp>
      </mc:Choice>
      <mc:Fallback xmlns="">
        <xdr:sp macro="" textlink="">
          <xdr:nvSpPr>
            <xdr:cNvPr id="47" name="TextBox 46"/>
            <xdr:cNvSpPr txBox="1"/>
          </xdr:nvSpPr>
          <xdr:spPr>
            <a:xfrm>
              <a:off x="22893876" y="153995"/>
              <a:ext cx="139397" cy="20787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sk-SK" sz="1000" b="1" i="0">
                  <a:latin typeface="Cambria Math" panose="02040503050406030204" pitchFamily="18" charset="0"/>
                </a:rPr>
                <a:t> /</a:t>
              </a:r>
              <a:r>
                <a:rPr lang="sk-SK" sz="1000" b="1" i="0">
                  <a:latin typeface="+mn-lt"/>
                </a:rPr>
                <a:t>𝐌</a:t>
              </a:r>
              <a:endParaRPr lang="sk-SK" sz="1100" b="1" i="0"/>
            </a:p>
          </xdr:txBody>
        </xdr:sp>
      </mc:Fallback>
    </mc:AlternateContent>
    <xdr:clientData/>
  </xdr:oneCellAnchor>
  <xdr:oneCellAnchor>
    <xdr:from>
      <xdr:col>38</xdr:col>
      <xdr:colOff>305363</xdr:colOff>
      <xdr:row>0</xdr:row>
      <xdr:rowOff>157467</xdr:rowOff>
    </xdr:from>
    <xdr:ext cx="139397" cy="20787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TextBox 47"/>
            <xdr:cNvSpPr txBox="1"/>
          </xdr:nvSpPr>
          <xdr:spPr>
            <a:xfrm>
              <a:off x="23470163" y="157467"/>
              <a:ext cx="139397" cy="20787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sk-SK" sz="1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sk-SK" sz="1000" b="1" i="0">
                            <a:latin typeface="Cambria Math" panose="02040503050406030204" pitchFamily="18" charset="0"/>
                          </a:rPr>
                          <m:t> </m:t>
                        </m:r>
                      </m:num>
                      <m:den>
                        <m:r>
                          <a:rPr lang="sk-SK" sz="1000" b="1" i="0">
                            <a:latin typeface="Cambria Math" panose="02040503050406030204" pitchFamily="18" charset="0"/>
                          </a:rPr>
                          <m:t>𝐌</m:t>
                        </m:r>
                      </m:den>
                    </m:f>
                  </m:oMath>
                </m:oMathPara>
              </a14:m>
              <a:endParaRPr lang="sk-SK" sz="1000" b="1" i="0"/>
            </a:p>
          </xdr:txBody>
        </xdr:sp>
      </mc:Choice>
      <mc:Fallback xmlns="">
        <xdr:sp macro="" textlink="">
          <xdr:nvSpPr>
            <xdr:cNvPr id="48" name="TextBox 47"/>
            <xdr:cNvSpPr txBox="1"/>
          </xdr:nvSpPr>
          <xdr:spPr>
            <a:xfrm>
              <a:off x="23470163" y="157467"/>
              <a:ext cx="139397" cy="20787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sk-SK" sz="1000" b="1" i="0">
                  <a:latin typeface="Cambria Math" panose="02040503050406030204" pitchFamily="18" charset="0"/>
                </a:rPr>
                <a:t> /</a:t>
              </a:r>
              <a:r>
                <a:rPr lang="sk-SK" sz="1000" b="1" i="0">
                  <a:latin typeface="+mn-lt"/>
                </a:rPr>
                <a:t>𝐌</a:t>
              </a:r>
              <a:endParaRPr lang="sk-SK" sz="1000" b="1" i="0"/>
            </a:p>
          </xdr:txBody>
        </xdr:sp>
      </mc:Fallback>
    </mc:AlternateContent>
    <xdr:clientData/>
  </xdr:oneCellAnchor>
  <xdr:oneCellAnchor>
    <xdr:from>
      <xdr:col>42</xdr:col>
      <xdr:colOff>327369</xdr:colOff>
      <xdr:row>0</xdr:row>
      <xdr:rowOff>149068</xdr:rowOff>
    </xdr:from>
    <xdr:ext cx="177456" cy="20787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9" name="TextBox 48"/>
            <xdr:cNvSpPr txBox="1"/>
          </xdr:nvSpPr>
          <xdr:spPr>
            <a:xfrm>
              <a:off x="26235369" y="149068"/>
              <a:ext cx="177456" cy="20787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sk-SK" sz="1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sk-SK" sz="1000" b="1" i="0">
                            <a:latin typeface="Cambria Math" panose="02040503050406030204" pitchFamily="18" charset="0"/>
                          </a:rPr>
                          <m:t> </m:t>
                        </m:r>
                      </m:num>
                      <m:den>
                        <m:r>
                          <a:rPr lang="sk-SK" sz="1000" b="1" i="0">
                            <a:latin typeface="Cambria Math" panose="02040503050406030204" pitchFamily="18" charset="0"/>
                          </a:rPr>
                          <m:t>𝐌</m:t>
                        </m:r>
                      </m:den>
                    </m:f>
                  </m:oMath>
                </m:oMathPara>
              </a14:m>
              <a:endParaRPr lang="sk-SK" sz="1100" b="1" i="0"/>
            </a:p>
          </xdr:txBody>
        </xdr:sp>
      </mc:Choice>
      <mc:Fallback>
        <xdr:sp macro="" textlink="">
          <xdr:nvSpPr>
            <xdr:cNvPr id="49" name="TextBox 48"/>
            <xdr:cNvSpPr txBox="1"/>
          </xdr:nvSpPr>
          <xdr:spPr>
            <a:xfrm>
              <a:off x="26235369" y="149068"/>
              <a:ext cx="177456" cy="20787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sk-SK" sz="1000" b="1" i="0">
                  <a:latin typeface="Cambria Math" panose="02040503050406030204" pitchFamily="18" charset="0"/>
                </a:rPr>
                <a:t> /𝐌</a:t>
              </a:r>
              <a:endParaRPr lang="sk-SK" sz="1100" b="1" i="0"/>
            </a:p>
          </xdr:txBody>
        </xdr:sp>
      </mc:Fallback>
    </mc:AlternateContent>
    <xdr:clientData/>
  </xdr:oneCellAnchor>
  <xdr:oneCellAnchor>
    <xdr:from>
      <xdr:col>40</xdr:col>
      <xdr:colOff>285750</xdr:colOff>
      <xdr:row>0</xdr:row>
      <xdr:rowOff>152400</xdr:rowOff>
    </xdr:from>
    <xdr:ext cx="172197" cy="20787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0" name="TextBox 49"/>
            <xdr:cNvSpPr txBox="1"/>
          </xdr:nvSpPr>
          <xdr:spPr>
            <a:xfrm>
              <a:off x="24669750" y="152400"/>
              <a:ext cx="172197" cy="20787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sk-SK" sz="1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sk-SK" sz="1000" b="1" i="0">
                            <a:latin typeface="Cambria Math" panose="02040503050406030204" pitchFamily="18" charset="0"/>
                          </a:rPr>
                          <m:t> </m:t>
                        </m:r>
                      </m:num>
                      <m:den>
                        <m:r>
                          <a:rPr lang="sk-SK" sz="1000" b="1" i="0">
                            <a:latin typeface="Cambria Math" panose="02040503050406030204" pitchFamily="18" charset="0"/>
                          </a:rPr>
                          <m:t>𝐈</m:t>
                        </m:r>
                      </m:den>
                    </m:f>
                  </m:oMath>
                </m:oMathPara>
              </a14:m>
              <a:endParaRPr lang="sk-SK" sz="1100" b="1" i="0"/>
            </a:p>
          </xdr:txBody>
        </xdr:sp>
      </mc:Choice>
      <mc:Fallback>
        <xdr:sp macro="" textlink="">
          <xdr:nvSpPr>
            <xdr:cNvPr id="50" name="TextBox 49"/>
            <xdr:cNvSpPr txBox="1"/>
          </xdr:nvSpPr>
          <xdr:spPr>
            <a:xfrm>
              <a:off x="24669750" y="152400"/>
              <a:ext cx="172197" cy="20787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sk-SK" sz="1000" b="1" i="0">
                  <a:latin typeface="Cambria Math" panose="02040503050406030204" pitchFamily="18" charset="0"/>
                </a:rPr>
                <a:t> /𝐈</a:t>
              </a:r>
              <a:endParaRPr lang="sk-SK" sz="1100" b="1" i="0"/>
            </a:p>
          </xdr:txBody>
        </xdr:sp>
      </mc:Fallback>
    </mc:AlternateContent>
    <xdr:clientData/>
  </xdr:oneCellAnchor>
  <xdr:oneCellAnchor>
    <xdr:from>
      <xdr:col>41</xdr:col>
      <xdr:colOff>390526</xdr:colOff>
      <xdr:row>0</xdr:row>
      <xdr:rowOff>152401</xdr:rowOff>
    </xdr:from>
    <xdr:ext cx="201068" cy="20787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1" name="TextBox 50"/>
            <xdr:cNvSpPr txBox="1"/>
          </xdr:nvSpPr>
          <xdr:spPr>
            <a:xfrm>
              <a:off x="25384126" y="152401"/>
              <a:ext cx="201068" cy="20787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sk-SK" sz="1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sk-SK" sz="1000" b="1" i="0">
                            <a:latin typeface="Cambria Math" panose="02040503050406030204" pitchFamily="18" charset="0"/>
                          </a:rPr>
                          <m:t> </m:t>
                        </m:r>
                      </m:num>
                      <m:den>
                        <m:r>
                          <a:rPr lang="sk-SK" sz="1000" b="1" i="0">
                            <a:latin typeface="Cambria Math" panose="02040503050406030204" pitchFamily="18" charset="0"/>
                          </a:rPr>
                          <m:t>𝐈</m:t>
                        </m:r>
                      </m:den>
                    </m:f>
                  </m:oMath>
                </m:oMathPara>
              </a14:m>
              <a:endParaRPr lang="sk-SK" sz="1100" b="1" i="0"/>
            </a:p>
          </xdr:txBody>
        </xdr:sp>
      </mc:Choice>
      <mc:Fallback>
        <xdr:sp macro="" textlink="">
          <xdr:nvSpPr>
            <xdr:cNvPr id="51" name="TextBox 50"/>
            <xdr:cNvSpPr txBox="1"/>
          </xdr:nvSpPr>
          <xdr:spPr>
            <a:xfrm>
              <a:off x="25384126" y="152401"/>
              <a:ext cx="201068" cy="20787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sk-SK" sz="1000" b="1" i="0">
                  <a:latin typeface="Cambria Math" panose="02040503050406030204" pitchFamily="18" charset="0"/>
                </a:rPr>
                <a:t> /𝐈</a:t>
              </a:r>
              <a:endParaRPr lang="sk-SK" sz="1100" b="1" i="0"/>
            </a:p>
          </xdr:txBody>
        </xdr:sp>
      </mc:Fallback>
    </mc:AlternateContent>
    <xdr:clientData/>
  </xdr:oneCellAnchor>
  <xdr:oneCellAnchor>
    <xdr:from>
      <xdr:col>42</xdr:col>
      <xdr:colOff>731784</xdr:colOff>
      <xdr:row>0</xdr:row>
      <xdr:rowOff>153289</xdr:rowOff>
    </xdr:from>
    <xdr:ext cx="75725" cy="20787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TextBox 51"/>
            <xdr:cNvSpPr txBox="1"/>
          </xdr:nvSpPr>
          <xdr:spPr>
            <a:xfrm>
              <a:off x="26390163" y="153289"/>
              <a:ext cx="75725" cy="20787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sk-SK" sz="1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sk-SK" sz="1000" b="1" i="0">
                            <a:latin typeface="Cambria Math" panose="02040503050406030204" pitchFamily="18" charset="0"/>
                          </a:rPr>
                          <m:t> </m:t>
                        </m:r>
                      </m:num>
                      <m:den>
                        <m:r>
                          <a:rPr lang="sk-SK" sz="1000" b="1" i="0">
                            <a:latin typeface="Cambria Math" panose="02040503050406030204" pitchFamily="18" charset="0"/>
                          </a:rPr>
                          <m:t>𝐈</m:t>
                        </m:r>
                      </m:den>
                    </m:f>
                  </m:oMath>
                </m:oMathPara>
              </a14:m>
              <a:endParaRPr lang="sk-SK" sz="1100" b="1" i="0"/>
            </a:p>
          </xdr:txBody>
        </xdr:sp>
      </mc:Choice>
      <mc:Fallback xmlns="">
        <xdr:sp macro="" textlink="">
          <xdr:nvSpPr>
            <xdr:cNvPr id="52" name="TextBox 51"/>
            <xdr:cNvSpPr txBox="1"/>
          </xdr:nvSpPr>
          <xdr:spPr>
            <a:xfrm>
              <a:off x="26390163" y="153289"/>
              <a:ext cx="75725" cy="20787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sk-SK" sz="1000" b="1" i="0">
                  <a:latin typeface="Cambria Math" panose="02040503050406030204" pitchFamily="18" charset="0"/>
                </a:rPr>
                <a:t> /𝐈</a:t>
              </a:r>
              <a:endParaRPr lang="sk-SK" sz="1100" b="1" i="0"/>
            </a:p>
          </xdr:txBody>
        </xdr:sp>
      </mc:Fallback>
    </mc:AlternateContent>
    <xdr:clientData/>
  </xdr:oneCellAnchor>
  <xdr:oneCellAnchor>
    <xdr:from>
      <xdr:col>38</xdr:col>
      <xdr:colOff>486104</xdr:colOff>
      <xdr:row>1</xdr:row>
      <xdr:rowOff>0</xdr:rowOff>
    </xdr:from>
    <xdr:ext cx="130357" cy="17966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" name="TextBox 53"/>
            <xdr:cNvSpPr txBox="1"/>
          </xdr:nvSpPr>
          <xdr:spPr>
            <a:xfrm>
              <a:off x="22479001" y="387569"/>
              <a:ext cx="130357" cy="179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sk-SK" sz="11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sk-SK" sz="1100" b="1" i="0">
                            <a:latin typeface="Cambria Math" panose="02040503050406030204" pitchFamily="18" charset="0"/>
                          </a:rPr>
                          <m:t> </m:t>
                        </m:r>
                      </m:e>
                      <m:sup>
                        <m:r>
                          <a:rPr lang="sk-SK" sz="1100" b="1" i="0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sk-SK" sz="1100" b="1" i="0"/>
            </a:p>
          </xdr:txBody>
        </xdr:sp>
      </mc:Choice>
      <mc:Fallback xmlns="">
        <xdr:sp macro="" textlink="">
          <xdr:nvSpPr>
            <xdr:cNvPr id="54" name="TextBox 53"/>
            <xdr:cNvSpPr txBox="1"/>
          </xdr:nvSpPr>
          <xdr:spPr>
            <a:xfrm>
              <a:off x="22479001" y="387569"/>
              <a:ext cx="130357" cy="179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sk-SK" sz="1100" b="1" i="0">
                  <a:latin typeface="Cambria Math" panose="02040503050406030204" pitchFamily="18" charset="0"/>
                </a:rPr>
                <a:t> ^𝟐</a:t>
              </a:r>
              <a:endParaRPr lang="sk-SK" sz="1100" b="1" i="0"/>
            </a:p>
          </xdr:txBody>
        </xdr:sp>
      </mc:Fallback>
    </mc:AlternateContent>
    <xdr:clientData/>
  </xdr:oneCellAnchor>
  <xdr:oneCellAnchor>
    <xdr:from>
      <xdr:col>41</xdr:col>
      <xdr:colOff>606315</xdr:colOff>
      <xdr:row>1</xdr:row>
      <xdr:rowOff>28575</xdr:rowOff>
    </xdr:from>
    <xdr:ext cx="130357" cy="17966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5" name="TextBox 54"/>
            <xdr:cNvSpPr txBox="1"/>
          </xdr:nvSpPr>
          <xdr:spPr>
            <a:xfrm>
              <a:off x="25599915" y="228600"/>
              <a:ext cx="130357" cy="179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sk-SK" sz="11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sk-SK" sz="1100" b="1" i="0">
                            <a:latin typeface="Cambria Math" panose="02040503050406030204" pitchFamily="18" charset="0"/>
                          </a:rPr>
                          <m:t> </m:t>
                        </m:r>
                      </m:e>
                      <m:sup>
                        <m:r>
                          <a:rPr lang="sk-SK" sz="1100" b="1" i="0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sk-SK" sz="1100" b="1" i="0"/>
            </a:p>
          </xdr:txBody>
        </xdr:sp>
      </mc:Choice>
      <mc:Fallback>
        <xdr:sp macro="" textlink="">
          <xdr:nvSpPr>
            <xdr:cNvPr id="55" name="TextBox 54"/>
            <xdr:cNvSpPr txBox="1"/>
          </xdr:nvSpPr>
          <xdr:spPr>
            <a:xfrm>
              <a:off x="25599915" y="228600"/>
              <a:ext cx="130357" cy="179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sk-SK" sz="1100" b="1" i="0">
                  <a:latin typeface="Cambria Math" panose="02040503050406030204" pitchFamily="18" charset="0"/>
                </a:rPr>
                <a:t> ^𝟐</a:t>
              </a:r>
              <a:endParaRPr lang="sk-SK" sz="1100" b="1" i="0"/>
            </a:p>
          </xdr:txBody>
        </xdr:sp>
      </mc:Fallback>
    </mc:AlternateContent>
    <xdr:clientData/>
  </xdr:oneCellAnchor>
  <xdr:twoCellAnchor>
    <xdr:from>
      <xdr:col>13</xdr:col>
      <xdr:colOff>571501</xdr:colOff>
      <xdr:row>19</xdr:row>
      <xdr:rowOff>179293</xdr:rowOff>
    </xdr:from>
    <xdr:to>
      <xdr:col>14</xdr:col>
      <xdr:colOff>459441</xdr:colOff>
      <xdr:row>21</xdr:row>
      <xdr:rowOff>112058</xdr:rowOff>
    </xdr:to>
    <xdr:sp macro="" textlink="">
      <xdr:nvSpPr>
        <xdr:cNvPr id="56" name="TextBox 55"/>
        <xdr:cNvSpPr txBox="1"/>
      </xdr:nvSpPr>
      <xdr:spPr>
        <a:xfrm>
          <a:off x="8460442" y="3843617"/>
          <a:ext cx="493058" cy="3137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/>
            <a:t>=</a:t>
          </a:r>
        </a:p>
      </xdr:txBody>
    </xdr:sp>
    <xdr:clientData/>
  </xdr:twoCellAnchor>
  <xdr:twoCellAnchor>
    <xdr:from>
      <xdr:col>5</xdr:col>
      <xdr:colOff>212911</xdr:colOff>
      <xdr:row>34</xdr:row>
      <xdr:rowOff>100852</xdr:rowOff>
    </xdr:from>
    <xdr:to>
      <xdr:col>6</xdr:col>
      <xdr:colOff>392205</xdr:colOff>
      <xdr:row>36</xdr:row>
      <xdr:rowOff>33617</xdr:rowOff>
    </xdr:to>
    <xdr:sp macro="" textlink="">
      <xdr:nvSpPr>
        <xdr:cNvPr id="57" name="TextBox 56"/>
        <xdr:cNvSpPr txBox="1"/>
      </xdr:nvSpPr>
      <xdr:spPr>
        <a:xfrm>
          <a:off x="3238499" y="6622676"/>
          <a:ext cx="784412" cy="3137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000"/>
            <a:t>Známka</a:t>
          </a:r>
        </a:p>
      </xdr:txBody>
    </xdr:sp>
    <xdr:clientData/>
  </xdr:twoCellAnchor>
  <xdr:twoCellAnchor>
    <xdr:from>
      <xdr:col>12</xdr:col>
      <xdr:colOff>217953</xdr:colOff>
      <xdr:row>35</xdr:row>
      <xdr:rowOff>64433</xdr:rowOff>
    </xdr:from>
    <xdr:to>
      <xdr:col>13</xdr:col>
      <xdr:colOff>397248</xdr:colOff>
      <xdr:row>36</xdr:row>
      <xdr:rowOff>187698</xdr:rowOff>
    </xdr:to>
    <xdr:sp macro="" textlink="">
      <xdr:nvSpPr>
        <xdr:cNvPr id="58" name="TextBox 57"/>
        <xdr:cNvSpPr txBox="1"/>
      </xdr:nvSpPr>
      <xdr:spPr>
        <a:xfrm>
          <a:off x="7533153" y="6770033"/>
          <a:ext cx="788895" cy="3137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000"/>
            <a:t>Známka</a:t>
          </a:r>
        </a:p>
      </xdr:txBody>
    </xdr:sp>
    <xdr:clientData/>
  </xdr:twoCellAnchor>
  <xdr:twoCellAnchor>
    <xdr:from>
      <xdr:col>5</xdr:col>
      <xdr:colOff>191060</xdr:colOff>
      <xdr:row>48</xdr:row>
      <xdr:rowOff>45944</xdr:rowOff>
    </xdr:from>
    <xdr:to>
      <xdr:col>6</xdr:col>
      <xdr:colOff>370354</xdr:colOff>
      <xdr:row>49</xdr:row>
      <xdr:rowOff>169209</xdr:rowOff>
    </xdr:to>
    <xdr:sp macro="" textlink="">
      <xdr:nvSpPr>
        <xdr:cNvPr id="59" name="TextBox 58"/>
        <xdr:cNvSpPr txBox="1"/>
      </xdr:nvSpPr>
      <xdr:spPr>
        <a:xfrm>
          <a:off x="3229535" y="9228044"/>
          <a:ext cx="788894" cy="3137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000"/>
            <a:t>Známka</a:t>
          </a:r>
        </a:p>
      </xdr:txBody>
    </xdr:sp>
    <xdr:clientData/>
  </xdr:twoCellAnchor>
  <xdr:twoCellAnchor>
    <xdr:from>
      <xdr:col>5</xdr:col>
      <xdr:colOff>0</xdr:colOff>
      <xdr:row>61</xdr:row>
      <xdr:rowOff>44823</xdr:rowOff>
    </xdr:from>
    <xdr:to>
      <xdr:col>6</xdr:col>
      <xdr:colOff>179294</xdr:colOff>
      <xdr:row>62</xdr:row>
      <xdr:rowOff>168088</xdr:rowOff>
    </xdr:to>
    <xdr:sp macro="" textlink="">
      <xdr:nvSpPr>
        <xdr:cNvPr id="60" name="TextBox 59"/>
        <xdr:cNvSpPr txBox="1"/>
      </xdr:nvSpPr>
      <xdr:spPr>
        <a:xfrm>
          <a:off x="3025588" y="11710147"/>
          <a:ext cx="784412" cy="3137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000"/>
            <a:t>Známka</a:t>
          </a:r>
        </a:p>
      </xdr:txBody>
    </xdr:sp>
    <xdr:clientData/>
  </xdr:twoCellAnchor>
  <xdr:twoCellAnchor>
    <xdr:from>
      <xdr:col>12</xdr:col>
      <xdr:colOff>307601</xdr:colOff>
      <xdr:row>61</xdr:row>
      <xdr:rowOff>121583</xdr:rowOff>
    </xdr:from>
    <xdr:to>
      <xdr:col>13</xdr:col>
      <xdr:colOff>491378</xdr:colOff>
      <xdr:row>63</xdr:row>
      <xdr:rowOff>54348</xdr:rowOff>
    </xdr:to>
    <xdr:sp macro="" textlink="">
      <xdr:nvSpPr>
        <xdr:cNvPr id="61" name="TextBox 60"/>
        <xdr:cNvSpPr txBox="1"/>
      </xdr:nvSpPr>
      <xdr:spPr>
        <a:xfrm>
          <a:off x="7622801" y="11780183"/>
          <a:ext cx="793377" cy="3137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000"/>
            <a:t>Známka</a:t>
          </a:r>
        </a:p>
      </xdr:txBody>
    </xdr:sp>
    <xdr:clientData/>
  </xdr:twoCellAnchor>
  <xdr:twoCellAnchor>
    <xdr:from>
      <xdr:col>5</xdr:col>
      <xdr:colOff>391646</xdr:colOff>
      <xdr:row>77</xdr:row>
      <xdr:rowOff>160806</xdr:rowOff>
    </xdr:from>
    <xdr:to>
      <xdr:col>6</xdr:col>
      <xdr:colOff>570940</xdr:colOff>
      <xdr:row>79</xdr:row>
      <xdr:rowOff>93571</xdr:rowOff>
    </xdr:to>
    <xdr:sp macro="" textlink="">
      <xdr:nvSpPr>
        <xdr:cNvPr id="62" name="TextBox 61"/>
        <xdr:cNvSpPr txBox="1"/>
      </xdr:nvSpPr>
      <xdr:spPr>
        <a:xfrm>
          <a:off x="3430121" y="14867406"/>
          <a:ext cx="788894" cy="3137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050"/>
            <a:t>Známky:</a:t>
          </a:r>
        </a:p>
      </xdr:txBody>
    </xdr:sp>
    <xdr:clientData/>
  </xdr:twoCellAnchor>
  <xdr:twoCellAnchor>
    <xdr:from>
      <xdr:col>20</xdr:col>
      <xdr:colOff>366594</xdr:colOff>
      <xdr:row>54</xdr:row>
      <xdr:rowOff>136871</xdr:rowOff>
    </xdr:from>
    <xdr:to>
      <xdr:col>21</xdr:col>
      <xdr:colOff>553092</xdr:colOff>
      <xdr:row>56</xdr:row>
      <xdr:rowOff>69636</xdr:rowOff>
    </xdr:to>
    <xdr:sp macro="" textlink="">
      <xdr:nvSpPr>
        <xdr:cNvPr id="63" name="TextBox 62"/>
        <xdr:cNvSpPr txBox="1"/>
      </xdr:nvSpPr>
      <xdr:spPr>
        <a:xfrm>
          <a:off x="12599415" y="10478300"/>
          <a:ext cx="798820" cy="3137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000"/>
            <a:t>Známka</a:t>
          </a:r>
        </a:p>
      </xdr:txBody>
    </xdr:sp>
    <xdr:clientData/>
  </xdr:twoCellAnchor>
  <xdr:twoCellAnchor>
    <xdr:from>
      <xdr:col>27</xdr:col>
      <xdr:colOff>472248</xdr:colOff>
      <xdr:row>54</xdr:row>
      <xdr:rowOff>167447</xdr:rowOff>
    </xdr:from>
    <xdr:to>
      <xdr:col>29</xdr:col>
      <xdr:colOff>41942</xdr:colOff>
      <xdr:row>56</xdr:row>
      <xdr:rowOff>100212</xdr:rowOff>
    </xdr:to>
    <xdr:sp macro="" textlink="">
      <xdr:nvSpPr>
        <xdr:cNvPr id="64" name="TextBox 63"/>
        <xdr:cNvSpPr txBox="1"/>
      </xdr:nvSpPr>
      <xdr:spPr>
        <a:xfrm>
          <a:off x="16931448" y="10492547"/>
          <a:ext cx="788894" cy="3137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000"/>
            <a:t>Známka</a:t>
          </a:r>
        </a:p>
      </xdr:txBody>
    </xdr:sp>
    <xdr:clientData/>
  </xdr:twoCellAnchor>
  <xdr:twoCellAnchor>
    <xdr:from>
      <xdr:col>20</xdr:col>
      <xdr:colOff>478651</xdr:colOff>
      <xdr:row>39</xdr:row>
      <xdr:rowOff>84843</xdr:rowOff>
    </xdr:from>
    <xdr:to>
      <xdr:col>22</xdr:col>
      <xdr:colOff>52828</xdr:colOff>
      <xdr:row>41</xdr:row>
      <xdr:rowOff>17608</xdr:rowOff>
    </xdr:to>
    <xdr:sp macro="" textlink="">
      <xdr:nvSpPr>
        <xdr:cNvPr id="65" name="TextBox 64"/>
        <xdr:cNvSpPr txBox="1"/>
      </xdr:nvSpPr>
      <xdr:spPr>
        <a:xfrm>
          <a:off x="12711472" y="7568772"/>
          <a:ext cx="798820" cy="3137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000"/>
            <a:t>Známka</a:t>
          </a:r>
        </a:p>
      </xdr:txBody>
    </xdr:sp>
    <xdr:clientData/>
  </xdr:twoCellAnchor>
  <xdr:twoCellAnchor>
    <xdr:from>
      <xdr:col>27</xdr:col>
      <xdr:colOff>406613</xdr:colOff>
      <xdr:row>39</xdr:row>
      <xdr:rowOff>96051</xdr:rowOff>
    </xdr:from>
    <xdr:to>
      <xdr:col>28</xdr:col>
      <xdr:colOff>593110</xdr:colOff>
      <xdr:row>41</xdr:row>
      <xdr:rowOff>28816</xdr:rowOff>
    </xdr:to>
    <xdr:sp macro="" textlink="">
      <xdr:nvSpPr>
        <xdr:cNvPr id="66" name="TextBox 65"/>
        <xdr:cNvSpPr txBox="1"/>
      </xdr:nvSpPr>
      <xdr:spPr>
        <a:xfrm>
          <a:off x="16925684" y="7579980"/>
          <a:ext cx="798819" cy="3137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000"/>
            <a:t>Známka</a:t>
          </a:r>
        </a:p>
      </xdr:txBody>
    </xdr:sp>
    <xdr:clientData/>
  </xdr:twoCellAnchor>
  <xdr:twoCellAnchor>
    <xdr:from>
      <xdr:col>20</xdr:col>
      <xdr:colOff>364191</xdr:colOff>
      <xdr:row>23</xdr:row>
      <xdr:rowOff>98451</xdr:rowOff>
    </xdr:from>
    <xdr:to>
      <xdr:col>21</xdr:col>
      <xdr:colOff>550689</xdr:colOff>
      <xdr:row>25</xdr:row>
      <xdr:rowOff>31216</xdr:rowOff>
    </xdr:to>
    <xdr:sp macro="" textlink="">
      <xdr:nvSpPr>
        <xdr:cNvPr id="67" name="TextBox 66"/>
        <xdr:cNvSpPr txBox="1"/>
      </xdr:nvSpPr>
      <xdr:spPr>
        <a:xfrm>
          <a:off x="12597012" y="4534380"/>
          <a:ext cx="798820" cy="3137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000"/>
            <a:t>Známka</a:t>
          </a:r>
        </a:p>
      </xdr:txBody>
    </xdr:sp>
    <xdr:clientData/>
  </xdr:twoCellAnchor>
  <xdr:twoCellAnchor>
    <xdr:from>
      <xdr:col>27</xdr:col>
      <xdr:colOff>414618</xdr:colOff>
      <xdr:row>23</xdr:row>
      <xdr:rowOff>107257</xdr:rowOff>
    </xdr:from>
    <xdr:to>
      <xdr:col>28</xdr:col>
      <xdr:colOff>593912</xdr:colOff>
      <xdr:row>25</xdr:row>
      <xdr:rowOff>40022</xdr:rowOff>
    </xdr:to>
    <xdr:sp macro="" textlink="">
      <xdr:nvSpPr>
        <xdr:cNvPr id="68" name="TextBox 67"/>
        <xdr:cNvSpPr txBox="1"/>
      </xdr:nvSpPr>
      <xdr:spPr>
        <a:xfrm>
          <a:off x="16933689" y="4543186"/>
          <a:ext cx="791616" cy="3137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000"/>
            <a:t>Známka</a:t>
          </a:r>
        </a:p>
      </xdr:txBody>
    </xdr:sp>
    <xdr:clientData/>
  </xdr:twoCellAnchor>
  <xdr:twoCellAnchor>
    <xdr:from>
      <xdr:col>23</xdr:col>
      <xdr:colOff>19212</xdr:colOff>
      <xdr:row>15</xdr:row>
      <xdr:rowOff>118462</xdr:rowOff>
    </xdr:from>
    <xdr:to>
      <xdr:col>23</xdr:col>
      <xdr:colOff>234560</xdr:colOff>
      <xdr:row>21</xdr:row>
      <xdr:rowOff>58118</xdr:rowOff>
    </xdr:to>
    <xdr:sp macro="" textlink="">
      <xdr:nvSpPr>
        <xdr:cNvPr id="69" name="TextBox 68"/>
        <xdr:cNvSpPr txBox="1"/>
      </xdr:nvSpPr>
      <xdr:spPr>
        <a:xfrm rot="16200000">
          <a:off x="13641736" y="3450438"/>
          <a:ext cx="1109871" cy="2153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000"/>
            <a:t>Počet žiakov v %</a:t>
          </a:r>
        </a:p>
      </xdr:txBody>
    </xdr:sp>
    <xdr:clientData/>
  </xdr:twoCellAnchor>
  <xdr:twoCellAnchor>
    <xdr:from>
      <xdr:col>28</xdr:col>
      <xdr:colOff>571500</xdr:colOff>
      <xdr:row>7</xdr:row>
      <xdr:rowOff>156882</xdr:rowOff>
    </xdr:from>
    <xdr:to>
      <xdr:col>29</xdr:col>
      <xdr:colOff>459440</xdr:colOff>
      <xdr:row>9</xdr:row>
      <xdr:rowOff>89647</xdr:rowOff>
    </xdr:to>
    <xdr:sp macro="" textlink="">
      <xdr:nvSpPr>
        <xdr:cNvPr id="70" name="TextBox 69"/>
        <xdr:cNvSpPr txBox="1"/>
      </xdr:nvSpPr>
      <xdr:spPr>
        <a:xfrm>
          <a:off x="17537206" y="941294"/>
          <a:ext cx="493058" cy="3137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/>
            <a:t>=</a:t>
          </a:r>
        </a:p>
      </xdr:txBody>
    </xdr:sp>
    <xdr:clientData/>
  </xdr:twoCellAnchor>
  <xdr:twoCellAnchor>
    <xdr:from>
      <xdr:col>16</xdr:col>
      <xdr:colOff>193704</xdr:colOff>
      <xdr:row>16</xdr:row>
      <xdr:rowOff>0</xdr:rowOff>
    </xdr:from>
    <xdr:to>
      <xdr:col>16</xdr:col>
      <xdr:colOff>375922</xdr:colOff>
      <xdr:row>21</xdr:row>
      <xdr:rowOff>63894</xdr:rowOff>
    </xdr:to>
    <xdr:sp macro="" textlink="">
      <xdr:nvSpPr>
        <xdr:cNvPr id="71" name="TextBox 70"/>
        <xdr:cNvSpPr txBox="1"/>
      </xdr:nvSpPr>
      <xdr:spPr>
        <a:xfrm rot="16200000">
          <a:off x="9546544" y="3505910"/>
          <a:ext cx="1043609" cy="1822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000"/>
            <a:t>Počet žiakov</a:t>
          </a:r>
        </a:p>
      </xdr:txBody>
    </xdr:sp>
    <xdr:clientData/>
  </xdr:twoCellAnchor>
  <xdr:twoCellAnchor>
    <xdr:from>
      <xdr:col>23</xdr:col>
      <xdr:colOff>174494</xdr:colOff>
      <xdr:row>31</xdr:row>
      <xdr:rowOff>168088</xdr:rowOff>
    </xdr:from>
    <xdr:to>
      <xdr:col>23</xdr:col>
      <xdr:colOff>389842</xdr:colOff>
      <xdr:row>37</xdr:row>
      <xdr:rowOff>134959</xdr:rowOff>
    </xdr:to>
    <xdr:sp macro="" textlink="">
      <xdr:nvSpPr>
        <xdr:cNvPr id="72" name="TextBox 71"/>
        <xdr:cNvSpPr txBox="1"/>
      </xdr:nvSpPr>
      <xdr:spPr>
        <a:xfrm rot="16200000">
          <a:off x="13797018" y="6575279"/>
          <a:ext cx="1109871" cy="2153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000"/>
            <a:t>Počet žiakov v %</a:t>
          </a:r>
        </a:p>
      </xdr:txBody>
    </xdr:sp>
    <xdr:clientData/>
  </xdr:twoCellAnchor>
  <xdr:twoCellAnchor>
    <xdr:from>
      <xdr:col>23</xdr:col>
      <xdr:colOff>128869</xdr:colOff>
      <xdr:row>46</xdr:row>
      <xdr:rowOff>160884</xdr:rowOff>
    </xdr:from>
    <xdr:to>
      <xdr:col>23</xdr:col>
      <xdr:colOff>344217</xdr:colOff>
      <xdr:row>52</xdr:row>
      <xdr:rowOff>127755</xdr:rowOff>
    </xdr:to>
    <xdr:sp macro="" textlink="">
      <xdr:nvSpPr>
        <xdr:cNvPr id="73" name="TextBox 72"/>
        <xdr:cNvSpPr txBox="1"/>
      </xdr:nvSpPr>
      <xdr:spPr>
        <a:xfrm rot="16200000">
          <a:off x="13751393" y="9425575"/>
          <a:ext cx="1109871" cy="2153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000"/>
            <a:t>Počet žiakov v %</a:t>
          </a:r>
        </a:p>
      </xdr:txBody>
    </xdr:sp>
    <xdr:clientData/>
  </xdr:twoCellAnchor>
  <xdr:twoCellAnchor>
    <xdr:from>
      <xdr:col>20</xdr:col>
      <xdr:colOff>321768</xdr:colOff>
      <xdr:row>74</xdr:row>
      <xdr:rowOff>18410</xdr:rowOff>
    </xdr:from>
    <xdr:to>
      <xdr:col>21</xdr:col>
      <xdr:colOff>501063</xdr:colOff>
      <xdr:row>75</xdr:row>
      <xdr:rowOff>141675</xdr:rowOff>
    </xdr:to>
    <xdr:sp macro="" textlink="">
      <xdr:nvSpPr>
        <xdr:cNvPr id="74" name="TextBox 73"/>
        <xdr:cNvSpPr txBox="1"/>
      </xdr:nvSpPr>
      <xdr:spPr>
        <a:xfrm>
          <a:off x="12554589" y="14169839"/>
          <a:ext cx="791617" cy="3137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050"/>
            <a:t>Známky:</a:t>
          </a:r>
        </a:p>
      </xdr:txBody>
    </xdr:sp>
    <xdr:clientData/>
  </xdr:twoCellAnchor>
  <xdr:twoCellAnchor>
    <xdr:from>
      <xdr:col>12</xdr:col>
      <xdr:colOff>276225</xdr:colOff>
      <xdr:row>48</xdr:row>
      <xdr:rowOff>114300</xdr:rowOff>
    </xdr:from>
    <xdr:to>
      <xdr:col>13</xdr:col>
      <xdr:colOff>455520</xdr:colOff>
      <xdr:row>50</xdr:row>
      <xdr:rowOff>47065</xdr:rowOff>
    </xdr:to>
    <xdr:sp macro="" textlink="">
      <xdr:nvSpPr>
        <xdr:cNvPr id="53" name="TextBox 52"/>
        <xdr:cNvSpPr txBox="1"/>
      </xdr:nvSpPr>
      <xdr:spPr>
        <a:xfrm>
          <a:off x="7591425" y="9296400"/>
          <a:ext cx="788895" cy="3137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000"/>
            <a:t>Známka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82"/>
  <sheetViews>
    <sheetView tabSelected="1" topLeftCell="A46" zoomScale="55" zoomScaleNormal="55" zoomScalePageLayoutView="25" workbookViewId="0">
      <selection activeCell="AG61" sqref="AG61"/>
    </sheetView>
  </sheetViews>
  <sheetFormatPr defaultRowHeight="15" x14ac:dyDescent="0.25"/>
  <cols>
    <col min="1" max="1" width="5.7109375" customWidth="1"/>
    <col min="2" max="2" width="12.42578125" customWidth="1"/>
    <col min="8" max="8" width="5.7109375" customWidth="1"/>
    <col min="9" max="9" width="12.7109375" customWidth="1"/>
    <col min="40" max="41" width="9.140625" customWidth="1"/>
    <col min="42" max="42" width="13.7109375" bestFit="1" customWidth="1"/>
    <col min="43" max="43" width="15.140625" customWidth="1"/>
    <col min="44" max="44" width="9.140625" customWidth="1"/>
  </cols>
  <sheetData>
    <row r="1" spans="2:43" ht="15.75" thickBot="1" x14ac:dyDescent="0.3"/>
    <row r="2" spans="2:43" ht="15.75" customHeight="1" thickBot="1" x14ac:dyDescent="0.4">
      <c r="B2" s="1"/>
      <c r="C2" s="1"/>
      <c r="D2" s="1"/>
      <c r="F2" s="50" t="s">
        <v>39</v>
      </c>
      <c r="G2" s="50"/>
      <c r="H2" s="50"/>
      <c r="I2" s="50"/>
      <c r="J2" s="50"/>
      <c r="V2" s="38"/>
      <c r="W2" s="1"/>
      <c r="X2" s="1"/>
      <c r="AF2" s="21" t="s">
        <v>22</v>
      </c>
      <c r="AG2" s="22" t="s">
        <v>20</v>
      </c>
      <c r="AH2" s="23" t="s">
        <v>21</v>
      </c>
      <c r="AJ2" s="24" t="s">
        <v>22</v>
      </c>
      <c r="AK2" s="25" t="s">
        <v>20</v>
      </c>
      <c r="AL2" s="25" t="s">
        <v>23</v>
      </c>
      <c r="AM2" s="25" t="s">
        <v>24</v>
      </c>
      <c r="AN2" s="25" t="s">
        <v>21</v>
      </c>
      <c r="AO2" s="25" t="s">
        <v>25</v>
      </c>
      <c r="AP2" s="25" t="s">
        <v>26</v>
      </c>
      <c r="AQ2" s="26" t="s">
        <v>52</v>
      </c>
    </row>
    <row r="3" spans="2:43" x14ac:dyDescent="0.25">
      <c r="F3" s="50"/>
      <c r="G3" s="50"/>
      <c r="H3" s="50"/>
      <c r="I3" s="50"/>
      <c r="J3" s="50"/>
      <c r="V3" s="43" t="s">
        <v>47</v>
      </c>
      <c r="W3" s="42"/>
      <c r="X3" s="42"/>
      <c r="AF3" s="15" t="s">
        <v>5</v>
      </c>
      <c r="AG3" s="16">
        <v>3</v>
      </c>
      <c r="AH3" s="16">
        <v>2</v>
      </c>
      <c r="AJ3" s="17" t="s">
        <v>5</v>
      </c>
      <c r="AK3" s="16">
        <v>3</v>
      </c>
      <c r="AL3" s="17">
        <f t="shared" ref="AL3:AL17" si="0">AK3-2.73</f>
        <v>0.27</v>
      </c>
      <c r="AM3" s="17">
        <f t="shared" ref="AM3:AM17" si="1">AL3*AL3</f>
        <v>7.2900000000000006E-2</v>
      </c>
      <c r="AN3" s="16">
        <v>2</v>
      </c>
      <c r="AO3" s="17">
        <f>AN3-1.67</f>
        <v>0.33000000000000007</v>
      </c>
      <c r="AP3" s="17">
        <f t="shared" ref="AP3:AP17" si="2">AO3*AO3</f>
        <v>0.10890000000000005</v>
      </c>
      <c r="AQ3" s="15">
        <f>AL3*AO3</f>
        <v>8.9100000000000026E-2</v>
      </c>
    </row>
    <row r="4" spans="2:43" x14ac:dyDescent="0.25">
      <c r="F4" s="50"/>
      <c r="G4" s="50"/>
      <c r="H4" s="50"/>
      <c r="I4" s="50"/>
      <c r="J4" s="50"/>
      <c r="V4" s="42"/>
      <c r="W4" s="42"/>
      <c r="X4" s="42"/>
      <c r="AF4" s="11" t="s">
        <v>6</v>
      </c>
      <c r="AG4" s="7">
        <v>2</v>
      </c>
      <c r="AH4" s="7">
        <v>2</v>
      </c>
      <c r="AJ4" s="4" t="s">
        <v>6</v>
      </c>
      <c r="AK4" s="7">
        <v>2</v>
      </c>
      <c r="AL4" s="4">
        <f t="shared" si="0"/>
        <v>-0.73</v>
      </c>
      <c r="AM4" s="4">
        <f t="shared" si="1"/>
        <v>0.53289999999999993</v>
      </c>
      <c r="AN4" s="7">
        <v>2</v>
      </c>
      <c r="AO4" s="17">
        <f t="shared" ref="AO4:AO17" si="3">AN4-1.67</f>
        <v>0.33000000000000007</v>
      </c>
      <c r="AP4" s="4">
        <f t="shared" si="2"/>
        <v>0.10890000000000005</v>
      </c>
      <c r="AQ4" s="11">
        <f t="shared" ref="AQ4:AQ17" si="4">AL4*AO4</f>
        <v>-0.24090000000000006</v>
      </c>
    </row>
    <row r="5" spans="2:43" x14ac:dyDescent="0.25">
      <c r="AF5" s="11" t="s">
        <v>7</v>
      </c>
      <c r="AG5" s="7">
        <v>2</v>
      </c>
      <c r="AH5" s="7">
        <v>2</v>
      </c>
      <c r="AJ5" s="4" t="s">
        <v>7</v>
      </c>
      <c r="AK5" s="7">
        <v>2</v>
      </c>
      <c r="AL5" s="4">
        <f t="shared" si="0"/>
        <v>-0.73</v>
      </c>
      <c r="AM5" s="4">
        <f t="shared" si="1"/>
        <v>0.53289999999999993</v>
      </c>
      <c r="AN5" s="7">
        <v>2</v>
      </c>
      <c r="AO5" s="17">
        <f t="shared" si="3"/>
        <v>0.33000000000000007</v>
      </c>
      <c r="AP5" s="4">
        <f t="shared" si="2"/>
        <v>0.10890000000000005</v>
      </c>
      <c r="AQ5" s="11">
        <f t="shared" si="4"/>
        <v>-0.24090000000000006</v>
      </c>
    </row>
    <row r="6" spans="2:43" ht="15" customHeight="1" x14ac:dyDescent="0.25">
      <c r="B6" s="39" t="s">
        <v>40</v>
      </c>
      <c r="C6" s="40"/>
      <c r="D6" s="41"/>
      <c r="E6" s="34" t="s">
        <v>41</v>
      </c>
      <c r="AF6" s="11" t="s">
        <v>8</v>
      </c>
      <c r="AG6" s="7">
        <v>3</v>
      </c>
      <c r="AH6" s="7">
        <v>3</v>
      </c>
      <c r="AJ6" s="4" t="s">
        <v>8</v>
      </c>
      <c r="AK6" s="7">
        <v>3</v>
      </c>
      <c r="AL6" s="4">
        <f t="shared" si="0"/>
        <v>0.27</v>
      </c>
      <c r="AM6" s="4">
        <f t="shared" si="1"/>
        <v>7.2900000000000006E-2</v>
      </c>
      <c r="AN6" s="7">
        <v>3</v>
      </c>
      <c r="AO6" s="17">
        <f t="shared" si="3"/>
        <v>1.33</v>
      </c>
      <c r="AP6" s="4">
        <f t="shared" si="2"/>
        <v>1.7689000000000001</v>
      </c>
      <c r="AQ6" s="11">
        <f t="shared" si="4"/>
        <v>0.35910000000000003</v>
      </c>
    </row>
    <row r="7" spans="2:43" x14ac:dyDescent="0.25">
      <c r="B7" s="39" t="s">
        <v>42</v>
      </c>
      <c r="C7" s="40"/>
      <c r="D7" s="41"/>
      <c r="E7" s="34" t="s">
        <v>4</v>
      </c>
      <c r="Q7" s="44" t="s">
        <v>35</v>
      </c>
      <c r="R7" s="45"/>
      <c r="S7" s="45"/>
      <c r="T7" s="45"/>
      <c r="U7" s="45"/>
      <c r="V7" s="46"/>
      <c r="W7" s="3"/>
      <c r="X7" s="44" t="s">
        <v>36</v>
      </c>
      <c r="Y7" s="45"/>
      <c r="Z7" s="45"/>
      <c r="AA7" s="45"/>
      <c r="AB7" s="45"/>
      <c r="AC7" s="46"/>
      <c r="AF7" s="11" t="s">
        <v>9</v>
      </c>
      <c r="AG7" s="7">
        <v>4</v>
      </c>
      <c r="AH7" s="7">
        <v>4</v>
      </c>
      <c r="AJ7" s="4" t="s">
        <v>9</v>
      </c>
      <c r="AK7" s="7">
        <v>4</v>
      </c>
      <c r="AL7" s="4">
        <f t="shared" si="0"/>
        <v>1.27</v>
      </c>
      <c r="AM7" s="4">
        <f t="shared" si="1"/>
        <v>1.6129</v>
      </c>
      <c r="AN7" s="7">
        <v>4</v>
      </c>
      <c r="AO7" s="17">
        <f t="shared" si="3"/>
        <v>2.33</v>
      </c>
      <c r="AP7" s="4">
        <f t="shared" si="2"/>
        <v>5.4289000000000005</v>
      </c>
      <c r="AQ7" s="11">
        <f t="shared" si="4"/>
        <v>2.9591000000000003</v>
      </c>
    </row>
    <row r="8" spans="2:43" x14ac:dyDescent="0.25">
      <c r="B8" s="39" t="s">
        <v>53</v>
      </c>
      <c r="C8" s="40"/>
      <c r="D8" s="41"/>
      <c r="E8" s="34" t="s">
        <v>43</v>
      </c>
      <c r="Q8" s="29" t="s">
        <v>0</v>
      </c>
      <c r="R8" s="31">
        <v>1</v>
      </c>
      <c r="S8" s="31">
        <v>2</v>
      </c>
      <c r="T8" s="31">
        <v>3</v>
      </c>
      <c r="U8" s="31">
        <v>4</v>
      </c>
      <c r="V8" s="32">
        <v>5</v>
      </c>
      <c r="W8" s="2"/>
      <c r="X8" s="29" t="s">
        <v>0</v>
      </c>
      <c r="Y8" s="31">
        <v>1</v>
      </c>
      <c r="Z8" s="31">
        <v>2</v>
      </c>
      <c r="AA8" s="31">
        <v>3</v>
      </c>
      <c r="AB8" s="31">
        <v>4</v>
      </c>
      <c r="AC8" s="32">
        <v>5</v>
      </c>
      <c r="AF8" s="11" t="s">
        <v>10</v>
      </c>
      <c r="AG8" s="7">
        <v>3</v>
      </c>
      <c r="AH8" s="7">
        <v>1</v>
      </c>
      <c r="AJ8" s="4" t="s">
        <v>10</v>
      </c>
      <c r="AK8" s="7">
        <v>3</v>
      </c>
      <c r="AL8" s="4">
        <f t="shared" si="0"/>
        <v>0.27</v>
      </c>
      <c r="AM8" s="4">
        <f t="shared" si="1"/>
        <v>7.2900000000000006E-2</v>
      </c>
      <c r="AN8" s="7">
        <v>1</v>
      </c>
      <c r="AO8" s="17">
        <f t="shared" si="3"/>
        <v>-0.66999999999999993</v>
      </c>
      <c r="AP8" s="4">
        <f t="shared" si="2"/>
        <v>0.44889999999999991</v>
      </c>
      <c r="AQ8" s="11">
        <f t="shared" si="4"/>
        <v>-0.18090000000000001</v>
      </c>
    </row>
    <row r="9" spans="2:43" x14ac:dyDescent="0.25">
      <c r="B9" s="39" t="s">
        <v>44</v>
      </c>
      <c r="C9" s="40"/>
      <c r="D9" s="41"/>
      <c r="E9" s="35" t="s">
        <v>0</v>
      </c>
      <c r="F9" s="1"/>
      <c r="G9" s="3"/>
      <c r="H9" s="3"/>
      <c r="I9" s="3"/>
      <c r="J9" s="3"/>
      <c r="Q9" s="30" t="s">
        <v>1</v>
      </c>
      <c r="R9" s="32">
        <v>8</v>
      </c>
      <c r="S9" s="32">
        <v>5</v>
      </c>
      <c r="T9" s="32">
        <v>1</v>
      </c>
      <c r="U9" s="32">
        <v>1</v>
      </c>
      <c r="V9" s="32">
        <v>0</v>
      </c>
      <c r="W9" s="2" t="s">
        <v>2</v>
      </c>
      <c r="X9" s="30" t="s">
        <v>3</v>
      </c>
      <c r="Y9" s="33">
        <f>R9/15</f>
        <v>0.53333333333333333</v>
      </c>
      <c r="Z9" s="33">
        <f>S9/15</f>
        <v>0.33333333333333331</v>
      </c>
      <c r="AA9" s="33">
        <f>T9/15</f>
        <v>6.6666666666666666E-2</v>
      </c>
      <c r="AB9" s="33">
        <f>U9/15</f>
        <v>6.6666666666666666E-2</v>
      </c>
      <c r="AC9" s="33">
        <f>V9/15</f>
        <v>0</v>
      </c>
      <c r="AD9" s="37">
        <f>SUM(Y9:AC9)</f>
        <v>1</v>
      </c>
      <c r="AF9" s="11" t="s">
        <v>11</v>
      </c>
      <c r="AG9" s="7">
        <v>2</v>
      </c>
      <c r="AH9" s="7">
        <v>1</v>
      </c>
      <c r="AJ9" s="4" t="s">
        <v>11</v>
      </c>
      <c r="AK9" s="7">
        <v>2</v>
      </c>
      <c r="AL9" s="4">
        <f t="shared" si="0"/>
        <v>-0.73</v>
      </c>
      <c r="AM9" s="4">
        <f t="shared" si="1"/>
        <v>0.53289999999999993</v>
      </c>
      <c r="AN9" s="7">
        <v>1</v>
      </c>
      <c r="AO9" s="17">
        <f t="shared" si="3"/>
        <v>-0.66999999999999993</v>
      </c>
      <c r="AP9" s="4">
        <f t="shared" si="2"/>
        <v>0.44889999999999991</v>
      </c>
      <c r="AQ9" s="11">
        <f t="shared" si="4"/>
        <v>0.48909999999999992</v>
      </c>
    </row>
    <row r="10" spans="2:43" x14ac:dyDescent="0.25">
      <c r="F10" s="1"/>
      <c r="G10" s="1"/>
      <c r="H10" s="1"/>
      <c r="I10" s="1"/>
      <c r="J10" s="1"/>
      <c r="AF10" s="11" t="s">
        <v>12</v>
      </c>
      <c r="AG10" s="7">
        <v>5</v>
      </c>
      <c r="AH10" s="7">
        <v>2</v>
      </c>
      <c r="AJ10" s="4" t="s">
        <v>12</v>
      </c>
      <c r="AK10" s="7">
        <v>5</v>
      </c>
      <c r="AL10" s="4">
        <f t="shared" si="0"/>
        <v>2.27</v>
      </c>
      <c r="AM10" s="4">
        <f t="shared" si="1"/>
        <v>5.1528999999999998</v>
      </c>
      <c r="AN10" s="7">
        <v>2</v>
      </c>
      <c r="AO10" s="17">
        <f t="shared" si="3"/>
        <v>0.33000000000000007</v>
      </c>
      <c r="AP10" s="4">
        <f t="shared" si="2"/>
        <v>0.10890000000000005</v>
      </c>
      <c r="AQ10" s="11">
        <f t="shared" si="4"/>
        <v>0.74910000000000021</v>
      </c>
    </row>
    <row r="11" spans="2:43" x14ac:dyDescent="0.25">
      <c r="B11" s="42" t="s">
        <v>48</v>
      </c>
      <c r="C11" s="42"/>
      <c r="D11" s="42"/>
      <c r="F11" s="1"/>
      <c r="G11" s="1"/>
      <c r="H11" s="1"/>
      <c r="I11" s="1"/>
      <c r="J11" s="1"/>
      <c r="AF11" s="11" t="s">
        <v>13</v>
      </c>
      <c r="AG11" s="7">
        <v>3</v>
      </c>
      <c r="AH11" s="7">
        <v>1</v>
      </c>
      <c r="AJ11" s="4" t="s">
        <v>13</v>
      </c>
      <c r="AK11" s="7">
        <v>3</v>
      </c>
      <c r="AL11" s="4">
        <f t="shared" si="0"/>
        <v>0.27</v>
      </c>
      <c r="AM11" s="4">
        <f t="shared" si="1"/>
        <v>7.2900000000000006E-2</v>
      </c>
      <c r="AN11" s="7">
        <v>1</v>
      </c>
      <c r="AO11" s="17">
        <f t="shared" si="3"/>
        <v>-0.66999999999999993</v>
      </c>
      <c r="AP11" s="4">
        <f t="shared" si="2"/>
        <v>0.44889999999999991</v>
      </c>
      <c r="AQ11" s="11">
        <f t="shared" si="4"/>
        <v>-0.18090000000000001</v>
      </c>
    </row>
    <row r="12" spans="2:43" x14ac:dyDescent="0.25">
      <c r="B12" s="42" t="s">
        <v>49</v>
      </c>
      <c r="C12" s="42"/>
      <c r="D12" s="42"/>
      <c r="AF12" s="11" t="s">
        <v>14</v>
      </c>
      <c r="AG12" s="7">
        <v>3</v>
      </c>
      <c r="AH12" s="7">
        <v>1</v>
      </c>
      <c r="AJ12" s="4" t="s">
        <v>14</v>
      </c>
      <c r="AK12" s="7">
        <v>3</v>
      </c>
      <c r="AL12" s="4">
        <f t="shared" si="0"/>
        <v>0.27</v>
      </c>
      <c r="AM12" s="4">
        <f t="shared" si="1"/>
        <v>7.2900000000000006E-2</v>
      </c>
      <c r="AN12" s="7">
        <v>1</v>
      </c>
      <c r="AO12" s="17">
        <f t="shared" si="3"/>
        <v>-0.66999999999999993</v>
      </c>
      <c r="AP12" s="4">
        <f t="shared" si="2"/>
        <v>0.44889999999999991</v>
      </c>
      <c r="AQ12" s="11">
        <f t="shared" si="4"/>
        <v>-0.18090000000000001</v>
      </c>
    </row>
    <row r="13" spans="2:43" x14ac:dyDescent="0.25">
      <c r="B13" s="42" t="s">
        <v>50</v>
      </c>
      <c r="C13" s="42"/>
      <c r="D13" s="42"/>
      <c r="F13" s="1"/>
      <c r="G13" s="1"/>
      <c r="AF13" s="11" t="s">
        <v>15</v>
      </c>
      <c r="AG13" s="7">
        <v>3</v>
      </c>
      <c r="AH13" s="7">
        <v>2</v>
      </c>
      <c r="AJ13" s="4" t="s">
        <v>15</v>
      </c>
      <c r="AK13" s="7">
        <v>3</v>
      </c>
      <c r="AL13" s="4">
        <f t="shared" si="0"/>
        <v>0.27</v>
      </c>
      <c r="AM13" s="4">
        <f t="shared" si="1"/>
        <v>7.2900000000000006E-2</v>
      </c>
      <c r="AN13" s="7">
        <v>2</v>
      </c>
      <c r="AO13" s="17">
        <f t="shared" si="3"/>
        <v>0.33000000000000007</v>
      </c>
      <c r="AP13" s="4">
        <f t="shared" si="2"/>
        <v>0.10890000000000005</v>
      </c>
      <c r="AQ13" s="11">
        <f t="shared" si="4"/>
        <v>8.9100000000000026E-2</v>
      </c>
    </row>
    <row r="14" spans="2:43" x14ac:dyDescent="0.25">
      <c r="C14" t="s">
        <v>45</v>
      </c>
      <c r="AF14" s="11" t="s">
        <v>16</v>
      </c>
      <c r="AG14" s="7">
        <v>1</v>
      </c>
      <c r="AH14" s="7">
        <v>1</v>
      </c>
      <c r="AJ14" s="4" t="s">
        <v>16</v>
      </c>
      <c r="AK14" s="7">
        <v>1</v>
      </c>
      <c r="AL14" s="4">
        <f t="shared" si="0"/>
        <v>-1.73</v>
      </c>
      <c r="AM14" s="4">
        <f t="shared" si="1"/>
        <v>2.9929000000000001</v>
      </c>
      <c r="AN14" s="7">
        <v>1</v>
      </c>
      <c r="AO14" s="17">
        <f t="shared" si="3"/>
        <v>-0.66999999999999993</v>
      </c>
      <c r="AP14" s="4">
        <f t="shared" si="2"/>
        <v>0.44889999999999991</v>
      </c>
      <c r="AQ14" s="11">
        <f t="shared" si="4"/>
        <v>1.1590999999999998</v>
      </c>
    </row>
    <row r="15" spans="2:43" x14ac:dyDescent="0.25">
      <c r="AE15" s="12"/>
      <c r="AF15" s="11" t="s">
        <v>19</v>
      </c>
      <c r="AG15" s="7">
        <v>2</v>
      </c>
      <c r="AH15" s="7">
        <v>1</v>
      </c>
      <c r="AJ15" s="4" t="s">
        <v>19</v>
      </c>
      <c r="AK15" s="7">
        <v>2</v>
      </c>
      <c r="AL15" s="4">
        <f t="shared" si="0"/>
        <v>-0.73</v>
      </c>
      <c r="AM15" s="4">
        <f t="shared" si="1"/>
        <v>0.53289999999999993</v>
      </c>
      <c r="AN15" s="7">
        <v>1</v>
      </c>
      <c r="AO15" s="17">
        <f t="shared" si="3"/>
        <v>-0.66999999999999993</v>
      </c>
      <c r="AP15" s="4">
        <f t="shared" si="2"/>
        <v>0.44889999999999991</v>
      </c>
      <c r="AQ15" s="11">
        <f t="shared" si="4"/>
        <v>0.48909999999999992</v>
      </c>
    </row>
    <row r="16" spans="2:43" x14ac:dyDescent="0.25">
      <c r="G16" s="43" t="s">
        <v>38</v>
      </c>
      <c r="H16" s="49"/>
      <c r="I16" s="49"/>
      <c r="AF16" s="11" t="s">
        <v>17</v>
      </c>
      <c r="AG16" s="7">
        <v>3</v>
      </c>
      <c r="AH16" s="7">
        <v>1</v>
      </c>
      <c r="AJ16" s="4" t="s">
        <v>17</v>
      </c>
      <c r="AK16" s="7">
        <v>3</v>
      </c>
      <c r="AL16" s="4">
        <f t="shared" si="0"/>
        <v>0.27</v>
      </c>
      <c r="AM16" s="4">
        <f t="shared" si="1"/>
        <v>7.2900000000000006E-2</v>
      </c>
      <c r="AN16" s="7">
        <v>1</v>
      </c>
      <c r="AO16" s="17">
        <f>AN16-1.67</f>
        <v>-0.66999999999999993</v>
      </c>
      <c r="AP16" s="4">
        <f t="shared" si="2"/>
        <v>0.44889999999999991</v>
      </c>
      <c r="AQ16" s="11">
        <f t="shared" si="4"/>
        <v>-0.18090000000000001</v>
      </c>
    </row>
    <row r="17" spans="2:43" ht="15.75" thickBot="1" x14ac:dyDescent="0.3">
      <c r="G17" s="49"/>
      <c r="H17" s="49"/>
      <c r="I17" s="49"/>
      <c r="AF17" s="11" t="s">
        <v>18</v>
      </c>
      <c r="AG17" s="7">
        <v>2</v>
      </c>
      <c r="AH17" s="7">
        <v>1</v>
      </c>
      <c r="AJ17" s="5" t="s">
        <v>18</v>
      </c>
      <c r="AK17" s="18">
        <v>2</v>
      </c>
      <c r="AL17" s="4">
        <f t="shared" si="0"/>
        <v>-0.73</v>
      </c>
      <c r="AM17" s="5">
        <f t="shared" si="1"/>
        <v>0.53289999999999993</v>
      </c>
      <c r="AN17" s="18">
        <v>1</v>
      </c>
      <c r="AO17" s="17">
        <f t="shared" si="3"/>
        <v>-0.66999999999999993</v>
      </c>
      <c r="AP17" s="5">
        <f t="shared" si="2"/>
        <v>0.44889999999999991</v>
      </c>
      <c r="AQ17" s="19">
        <f t="shared" si="4"/>
        <v>0.48909999999999992</v>
      </c>
    </row>
    <row r="18" spans="2:43" ht="15.75" thickBot="1" x14ac:dyDescent="0.3">
      <c r="AF18" s="27" t="s">
        <v>29</v>
      </c>
      <c r="AG18" s="13">
        <f>SUM(AG3:AG17)</f>
        <v>41</v>
      </c>
      <c r="AH18" s="13">
        <f>SUM(AH3:AH17)</f>
        <v>25</v>
      </c>
      <c r="AJ18" s="6" t="s">
        <v>29</v>
      </c>
      <c r="AK18" s="9">
        <f t="shared" ref="AK18:AP18" si="5">SUM(AK3:AK17)</f>
        <v>41</v>
      </c>
      <c r="AL18" s="8">
        <f t="shared" si="5"/>
        <v>5.0000000000000266E-2</v>
      </c>
      <c r="AM18" s="8">
        <f t="shared" si="5"/>
        <v>12.933500000000002</v>
      </c>
      <c r="AN18" s="9">
        <f t="shared" si="5"/>
        <v>25</v>
      </c>
      <c r="AO18" s="8">
        <f t="shared" si="5"/>
        <v>-4.9999999999998934E-2</v>
      </c>
      <c r="AP18" s="9">
        <f t="shared" si="5"/>
        <v>11.333500000000001</v>
      </c>
      <c r="AQ18" s="10">
        <f>SUM(AQ3:AQ17)</f>
        <v>5.6665000000000001</v>
      </c>
    </row>
    <row r="19" spans="2:43" x14ac:dyDescent="0.25">
      <c r="B19" s="48" t="s">
        <v>35</v>
      </c>
      <c r="C19" s="45"/>
      <c r="D19" s="45"/>
      <c r="E19" s="45"/>
      <c r="F19" s="45"/>
      <c r="G19" s="46"/>
      <c r="H19" s="3"/>
      <c r="I19" s="48" t="s">
        <v>36</v>
      </c>
      <c r="J19" s="45"/>
      <c r="K19" s="45"/>
      <c r="L19" s="45"/>
      <c r="M19" s="45"/>
      <c r="N19" s="46"/>
      <c r="AF19" s="27" t="s">
        <v>30</v>
      </c>
      <c r="AG19" s="14">
        <f>AVERAGE(AG3:AG17)</f>
        <v>2.7333333333333334</v>
      </c>
      <c r="AH19" s="14">
        <f>AVERAGE(AH3:AH17)</f>
        <v>1.6666666666666667</v>
      </c>
    </row>
    <row r="20" spans="2:43" x14ac:dyDescent="0.25">
      <c r="B20" s="29" t="s">
        <v>0</v>
      </c>
      <c r="C20" s="31">
        <v>1</v>
      </c>
      <c r="D20" s="31">
        <v>2</v>
      </c>
      <c r="E20" s="31">
        <v>3</v>
      </c>
      <c r="F20" s="31">
        <v>4</v>
      </c>
      <c r="G20" s="32">
        <v>5</v>
      </c>
      <c r="H20" s="2"/>
      <c r="I20" s="29" t="s">
        <v>0</v>
      </c>
      <c r="J20" s="31">
        <v>1</v>
      </c>
      <c r="K20" s="31">
        <v>2</v>
      </c>
      <c r="L20" s="31">
        <v>3</v>
      </c>
      <c r="M20" s="31">
        <v>4</v>
      </c>
      <c r="N20" s="32">
        <v>5</v>
      </c>
      <c r="AF20" s="27" t="s">
        <v>31</v>
      </c>
      <c r="AG20" s="14">
        <f>MODE(AG3:AG17)</f>
        <v>3</v>
      </c>
      <c r="AH20" s="14">
        <f>MODE(AH3:AH17)</f>
        <v>1</v>
      </c>
    </row>
    <row r="21" spans="2:43" x14ac:dyDescent="0.25">
      <c r="B21" s="30" t="s">
        <v>37</v>
      </c>
      <c r="C21" s="32">
        <v>1</v>
      </c>
      <c r="D21" s="32">
        <v>5</v>
      </c>
      <c r="E21" s="32">
        <v>7</v>
      </c>
      <c r="F21" s="32">
        <v>1</v>
      </c>
      <c r="G21" s="32">
        <v>1</v>
      </c>
      <c r="H21" t="s">
        <v>2</v>
      </c>
      <c r="I21" s="30" t="s">
        <v>37</v>
      </c>
      <c r="J21" s="51">
        <f>C21/15</f>
        <v>6.6666666666666666E-2</v>
      </c>
      <c r="K21" s="33">
        <f>D21/15</f>
        <v>0.33333333333333331</v>
      </c>
      <c r="L21" s="33">
        <f>E21/15</f>
        <v>0.46666666666666667</v>
      </c>
      <c r="M21" s="33">
        <f>F21/15</f>
        <v>6.6666666666666666E-2</v>
      </c>
      <c r="N21" s="33">
        <f>G21/15</f>
        <v>6.6666666666666666E-2</v>
      </c>
      <c r="O21" s="37">
        <f>SUM(J21:N21)</f>
        <v>1</v>
      </c>
      <c r="AF21" s="27" t="s">
        <v>32</v>
      </c>
      <c r="AG21" s="14">
        <f>MEDIAN(AG3:AG17)</f>
        <v>3</v>
      </c>
      <c r="AH21" s="14">
        <f>MEDIAN(AH3:AH17)</f>
        <v>1</v>
      </c>
      <c r="AJ21" s="47" t="s">
        <v>27</v>
      </c>
      <c r="AK21" s="47"/>
      <c r="AL21" s="36">
        <f>AQ18/15</f>
        <v>0.3777666666666667</v>
      </c>
    </row>
    <row r="22" spans="2:43" x14ac:dyDescent="0.25">
      <c r="B22" s="2"/>
      <c r="AF22" s="27" t="s">
        <v>33</v>
      </c>
      <c r="AG22" s="20">
        <f>AM18/15</f>
        <v>0.86223333333333352</v>
      </c>
      <c r="AH22" s="20">
        <f>AP18/15</f>
        <v>0.75556666666666672</v>
      </c>
      <c r="AJ22" s="47" t="s">
        <v>28</v>
      </c>
      <c r="AK22" s="47"/>
      <c r="AL22" s="36">
        <f>AL21/AQ18</f>
        <v>6.6666666666666666E-2</v>
      </c>
    </row>
    <row r="23" spans="2:43" x14ac:dyDescent="0.25">
      <c r="AF23" s="28" t="s">
        <v>34</v>
      </c>
      <c r="AG23" s="20">
        <f>SQRT(AG22)</f>
        <v>0.92856520144432153</v>
      </c>
      <c r="AH23" s="20">
        <f>SQRT(AH22)</f>
        <v>0.86923337871176276</v>
      </c>
    </row>
    <row r="25" spans="2:43" x14ac:dyDescent="0.25">
      <c r="AG25" s="42" t="s">
        <v>51</v>
      </c>
      <c r="AH25" s="42"/>
      <c r="AI25" s="42"/>
      <c r="AJ25" s="42"/>
      <c r="AK25" s="42"/>
      <c r="AL25" s="42"/>
      <c r="AM25" s="42"/>
      <c r="AN25" s="42"/>
      <c r="AO25" s="42"/>
      <c r="AP25" s="42"/>
      <c r="AQ25" s="42"/>
    </row>
    <row r="82" spans="2:43" x14ac:dyDescent="0.25">
      <c r="B82" s="42" t="s">
        <v>46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Q82" s="42" t="s">
        <v>46</v>
      </c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F82" s="42" t="s">
        <v>46</v>
      </c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</row>
  </sheetData>
  <mergeCells count="20">
    <mergeCell ref="Q82:AC82"/>
    <mergeCell ref="AG25:AQ25"/>
    <mergeCell ref="V3:X4"/>
    <mergeCell ref="B12:D12"/>
    <mergeCell ref="B9:D9"/>
    <mergeCell ref="Q7:V7"/>
    <mergeCell ref="X7:AC7"/>
    <mergeCell ref="AJ21:AK21"/>
    <mergeCell ref="AJ22:AK22"/>
    <mergeCell ref="B19:G19"/>
    <mergeCell ref="I19:N19"/>
    <mergeCell ref="G16:I17"/>
    <mergeCell ref="F2:J4"/>
    <mergeCell ref="B11:D11"/>
    <mergeCell ref="AF82:AQ82"/>
    <mergeCell ref="B8:D8"/>
    <mergeCell ref="B7:D7"/>
    <mergeCell ref="B6:D6"/>
    <mergeCell ref="B13:D13"/>
    <mergeCell ref="B82:N82"/>
  </mergeCells>
  <pageMargins left="0.7" right="0.7" top="0.75" bottom="0.75" header="0.3" footer="0.3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2017-12-17T13:45:05Z</dcterms:modified>
</cp:coreProperties>
</file>