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Tabuľka " sheetId="2" r:id="rId1"/>
    <sheet name="Grafy" sheetId="3" r:id="rId2"/>
  </sheets>
  <calcPr calcId="125725"/>
</workbook>
</file>

<file path=xl/calcChain.xml><?xml version="1.0" encoding="utf-8"?>
<calcChain xmlns="http://schemas.openxmlformats.org/spreadsheetml/2006/main">
  <c r="T24" i="2"/>
  <c r="T23"/>
  <c r="T22"/>
  <c r="V19"/>
  <c r="V18"/>
  <c r="G17"/>
  <c r="S19"/>
  <c r="S18"/>
  <c r="S17"/>
  <c r="F3"/>
  <c r="H3" s="1"/>
  <c r="E17"/>
  <c r="H4"/>
  <c r="H5"/>
  <c r="H6"/>
  <c r="H7"/>
  <c r="H8"/>
  <c r="H9"/>
  <c r="H10"/>
  <c r="H11"/>
  <c r="H12"/>
  <c r="H13"/>
  <c r="H14"/>
  <c r="H15"/>
  <c r="H16"/>
  <c r="H2"/>
  <c r="G6"/>
  <c r="G7"/>
  <c r="G8"/>
  <c r="G9"/>
  <c r="G10"/>
  <c r="G11"/>
  <c r="G12"/>
  <c r="G13"/>
  <c r="G14"/>
  <c r="G15"/>
  <c r="G16"/>
  <c r="G5"/>
  <c r="G4"/>
  <c r="G2"/>
  <c r="F16"/>
  <c r="F15"/>
  <c r="F14"/>
  <c r="F13"/>
  <c r="F12"/>
  <c r="F11"/>
  <c r="F10"/>
  <c r="F9"/>
  <c r="F8"/>
  <c r="F7"/>
  <c r="F6"/>
  <c r="F5"/>
  <c r="F4"/>
  <c r="F2"/>
  <c r="E4"/>
  <c r="E5"/>
  <c r="E6"/>
  <c r="E7"/>
  <c r="E8"/>
  <c r="E9"/>
  <c r="E10"/>
  <c r="E11"/>
  <c r="E12"/>
  <c r="E13"/>
  <c r="E14"/>
  <c r="E15"/>
  <c r="E16"/>
  <c r="E3"/>
  <c r="E2"/>
  <c r="D16"/>
  <c r="D15"/>
  <c r="D14"/>
  <c r="D13"/>
  <c r="D12"/>
  <c r="D11"/>
  <c r="D10"/>
  <c r="D9"/>
  <c r="D8"/>
  <c r="D7"/>
  <c r="D6"/>
  <c r="D5"/>
  <c r="D4"/>
  <c r="D3"/>
  <c r="D2"/>
  <c r="C19"/>
  <c r="C20"/>
  <c r="B19"/>
  <c r="B20"/>
  <c r="C18"/>
  <c r="B18"/>
  <c r="C17"/>
  <c r="B17"/>
  <c r="G3" l="1"/>
</calcChain>
</file>

<file path=xl/sharedStrings.xml><?xml version="1.0" encoding="utf-8"?>
<sst xmlns="http://schemas.openxmlformats.org/spreadsheetml/2006/main" count="63" uniqueCount="44">
  <si>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</si>
  <si>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</si>
  <si>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</si>
  <si>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</si>
  <si>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</si>
  <si>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</si>
  <si>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</si>
  <si>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</si>
  <si>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</si>
  <si>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</si>
  <si>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</si>
  <si>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</si>
  <si>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</si>
  <si>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</si>
  <si>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</si>
  <si>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m[kg]</t>
  </si>
  <si>
    <t>d[kg]</t>
  </si>
  <si>
    <t>Spolu</t>
  </si>
  <si>
    <t>Priemer</t>
  </si>
  <si>
    <t>Modus</t>
  </si>
  <si>
    <t>Median</t>
  </si>
  <si>
    <t>m-priemerné m</t>
  </si>
  <si>
    <t>(m-priemrné m)2</t>
  </si>
  <si>
    <t>d-priemerné d</t>
  </si>
  <si>
    <t>(d-priemrné d)2</t>
  </si>
  <si>
    <t>(m-priemerné m)*(d-priemrné d)</t>
  </si>
  <si>
    <t>60-65kg</t>
  </si>
  <si>
    <t>66-70kg</t>
  </si>
  <si>
    <t>71-75kg</t>
  </si>
  <si>
    <t>53-57kg</t>
  </si>
  <si>
    <t>58-62kg</t>
  </si>
  <si>
    <t>63-75kg</t>
  </si>
  <si>
    <t>kg</t>
  </si>
  <si>
    <t>počet</t>
  </si>
  <si>
    <t>Hmotnosť dcéry</t>
  </si>
  <si>
    <t>Hmotnosť matky v %</t>
  </si>
  <si>
    <t>Hmotnosť matky</t>
  </si>
  <si>
    <t>počet v %</t>
  </si>
  <si>
    <t>hmotnosť dcéry v %</t>
  </si>
  <si>
    <t>spolu</t>
  </si>
  <si>
    <t>rozptyl</t>
  </si>
  <si>
    <t>odchýlka</t>
  </si>
  <si>
    <t>kovariancia</t>
  </si>
  <si>
    <t>korelacia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</si>
</sst>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left" indent="2"/>
    </xf>
    <xf numFmtId="1" fontId="0" fillId="0" borderId="1" xfId="0" applyNumberFormat="1" applyBorder="1" applyAlignment="1">
      <alignment horizontal="left"/>
    </xf>
    <xf numFmtId="0" fontId="0" fillId="2" borderId="1" xfId="0" applyFill="1" applyBorder="1"/>
    <xf numFmtId="10" fontId="0" fillId="0" borderId="1" xfId="1" applyNumberFormat="1" applyFont="1" applyBorder="1" applyAlignment="1">
      <alignment horizontal="left"/>
    </xf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4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1" xfId="0" applyNumberFormat="1" applyBorder="1" applyAlignment="1">
      <alignment horizontal="center"/>
    </xf>
  </cellXfs>
  <cellStyles count="2">
    <cellStyle name="normálne" xfId="0" builtinId="0"/>
    <cellStyle name="percentá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/>
          <a:lstStyle/>
          <a:p>
            <a:pPr>
              <a:defRPr/>
            </a:pPr>
            <a:r>
              <a:rPr lang="en-US"/>
              <a:t>Polygón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7873840769903765"/>
          <c:y val="0.19480351414406533"/>
          <c:w val="0.71269203849518814"/>
          <c:h val="0.65482210557013709"/>
        </c:manualLayout>
      </c:layout>
      <c:lineChart>
        <c:grouping val="standard"/>
        <c:ser>
          <c:idx val="0"/>
          <c:order val="0"/>
          <c:tx>
            <c:strRef>
              <c:f>Grafy!$C$3</c:f>
              <c:strCache>
                <c:ptCount val="1"/>
                <c:pt idx="0">
                  <c:v>počet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circle"/>
            <c:size val="8"/>
            <c:spPr>
              <a:solidFill>
                <a:srgbClr val="00B0F0"/>
              </a:solidFill>
            </c:spPr>
          </c:marker>
          <c:cat>
            <c:strRef>
              <c:f>Grafy!$B$4:$B$6</c:f>
              <c:strCache>
                <c:ptCount val="3"/>
                <c:pt idx="0">
                  <c:v>60-65kg</c:v>
                </c:pt>
                <c:pt idx="1">
                  <c:v>66-70kg</c:v>
                </c:pt>
                <c:pt idx="2">
                  <c:v>71-75kg</c:v>
                </c:pt>
              </c:strCache>
            </c:strRef>
          </c:cat>
          <c:val>
            <c:numRef>
              <c:f>Grafy!$C$4:$C$6</c:f>
              <c:numCache>
                <c:formatCode>0</c:formatCode>
                <c:ptCount val="3"/>
                <c:pt idx="0">
                  <c:v>8</c:v>
                </c:pt>
                <c:pt idx="1">
                  <c:v>5</c:v>
                </c:pt>
                <c:pt idx="2">
                  <c:v>2</c:v>
                </c:pt>
              </c:numCache>
            </c:numRef>
          </c:val>
        </c:ser>
        <c:marker val="1"/>
        <c:axId val="56465664"/>
        <c:axId val="56467456"/>
      </c:lineChart>
      <c:catAx>
        <c:axId val="564656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k-SK" sz="1000" b="1"/>
                  <a:t>Hmotnosť (kg)</a:t>
                </a:r>
              </a:p>
            </c:rich>
          </c:tx>
          <c:layout>
            <c:manualLayout>
              <c:xMode val="edge"/>
              <c:yMode val="edge"/>
              <c:x val="0.80497331583552045"/>
              <c:y val="0.8416433362496355"/>
            </c:manualLayout>
          </c:layout>
        </c:title>
        <c:tickLblPos val="nextTo"/>
        <c:crossAx val="56467456"/>
        <c:crosses val="autoZero"/>
        <c:auto val="1"/>
        <c:lblAlgn val="ctr"/>
        <c:lblOffset val="100"/>
      </c:catAx>
      <c:valAx>
        <c:axId val="56467456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k-SK"/>
                  <a:t>Počet ľudí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9.3499198016914559E-2"/>
            </c:manualLayout>
          </c:layout>
        </c:title>
        <c:numFmt formatCode="0" sourceLinked="1"/>
        <c:tickLblPos val="nextTo"/>
        <c:crossAx val="56465664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27498876640419961"/>
          <c:y val="0.1901738845144357"/>
          <c:w val="0.59434456692913362"/>
          <c:h val="0.55665062700495771"/>
        </c:manualLayout>
      </c:layout>
      <c:lineChart>
        <c:grouping val="standard"/>
        <c:ser>
          <c:idx val="0"/>
          <c:order val="0"/>
          <c:tx>
            <c:strRef>
              <c:f>Grafy!$C$79</c:f>
              <c:strCache>
                <c:ptCount val="1"/>
                <c:pt idx="0">
                  <c:v>počet v %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rgbClr val="C0504D">
                  <a:lumMod val="60000"/>
                  <a:lumOff val="40000"/>
                </a:srgbClr>
              </a:solidFill>
            </c:spPr>
          </c:marker>
          <c:cat>
            <c:strRef>
              <c:f>Grafy!$B$80:$B$82</c:f>
              <c:strCache>
                <c:ptCount val="3"/>
                <c:pt idx="0">
                  <c:v>60-65kg</c:v>
                </c:pt>
                <c:pt idx="1">
                  <c:v>66-70kg</c:v>
                </c:pt>
                <c:pt idx="2">
                  <c:v>71-75kg</c:v>
                </c:pt>
              </c:strCache>
            </c:strRef>
          </c:cat>
          <c:val>
            <c:numRef>
              <c:f>Grafy!$C$80:$C$82</c:f>
              <c:numCache>
                <c:formatCode>0.00%</c:formatCode>
                <c:ptCount val="3"/>
                <c:pt idx="0">
                  <c:v>0.5333</c:v>
                </c:pt>
                <c:pt idx="1">
                  <c:v>0.33329999999999999</c:v>
                </c:pt>
                <c:pt idx="2">
                  <c:v>0.1333</c:v>
                </c:pt>
              </c:numCache>
            </c:numRef>
          </c:val>
        </c:ser>
        <c:dropLines>
          <c:spPr>
            <a:ln w="25400"/>
          </c:spPr>
        </c:dropLines>
        <c:marker val="1"/>
        <c:axId val="62734720"/>
        <c:axId val="81873536"/>
      </c:lineChart>
      <c:catAx>
        <c:axId val="627347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k-SK"/>
                  <a:t>Hmotnosť (kg)</a:t>
                </a:r>
              </a:p>
            </c:rich>
          </c:tx>
          <c:layout>
            <c:manualLayout>
              <c:xMode val="edge"/>
              <c:yMode val="edge"/>
              <c:x val="0.82325438320209987"/>
              <c:y val="0.74905074365704283"/>
            </c:manualLayout>
          </c:layout>
        </c:title>
        <c:tickLblPos val="nextTo"/>
        <c:crossAx val="81873536"/>
        <c:crosses val="autoZero"/>
        <c:auto val="1"/>
        <c:lblAlgn val="ctr"/>
        <c:lblOffset val="100"/>
      </c:catAx>
      <c:valAx>
        <c:axId val="81873536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k-SK"/>
                  <a:t>Počet</a:t>
                </a:r>
                <a:r>
                  <a:rPr lang="sk-SK" baseline="0"/>
                  <a:t> v %</a:t>
                </a:r>
                <a:endParaRPr lang="sk-SK"/>
              </a:p>
            </c:rich>
          </c:tx>
          <c:layout>
            <c:manualLayout>
              <c:xMode val="edge"/>
              <c:yMode val="edge"/>
              <c:x val="3.733333333333335E-2"/>
              <c:y val="9.5339384660250812E-2"/>
            </c:manualLayout>
          </c:layout>
        </c:title>
        <c:numFmt formatCode="0.00%" sourceLinked="1"/>
        <c:tickLblPos val="nextTo"/>
        <c:crossAx val="62734720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/>
          <a:lstStyle/>
          <a:p>
            <a:pPr>
              <a:defRPr/>
            </a:pPr>
            <a:r>
              <a:rPr lang="sk-SK"/>
              <a:t>Stĺpcový</a:t>
            </a:r>
            <a:r>
              <a:rPr lang="sk-SK" baseline="0"/>
              <a:t> graf</a:t>
            </a:r>
            <a:endParaRPr lang="en-US"/>
          </a:p>
        </c:rich>
      </c:tx>
      <c:layout/>
    </c:title>
    <c:plotArea>
      <c:layout>
        <c:manualLayout>
          <c:layoutTarget val="inner"/>
          <c:xMode val="edge"/>
          <c:yMode val="edge"/>
          <c:x val="0.27498876640419961"/>
          <c:y val="0.1901738845144357"/>
          <c:w val="0.59434456692913362"/>
          <c:h val="0.55665062700495771"/>
        </c:manualLayout>
      </c:layout>
      <c:barChart>
        <c:barDir val="col"/>
        <c:grouping val="clustered"/>
        <c:ser>
          <c:idx val="0"/>
          <c:order val="0"/>
          <c:tx>
            <c:strRef>
              <c:f>Grafy!$C$79</c:f>
              <c:strCache>
                <c:ptCount val="1"/>
                <c:pt idx="0">
                  <c:v>počet v %</c:v>
                </c:pt>
              </c:strCache>
            </c:strRef>
          </c:tx>
          <c:spPr>
            <a:solidFill>
              <a:srgbClr val="C0504D">
                <a:lumMod val="60000"/>
                <a:lumOff val="40000"/>
              </a:srgbClr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01600" prst="riblet"/>
            </a:sp3d>
          </c:spPr>
          <c:cat>
            <c:strRef>
              <c:f>Grafy!$B$80:$B$82</c:f>
              <c:strCache>
                <c:ptCount val="3"/>
                <c:pt idx="0">
                  <c:v>60-65kg</c:v>
                </c:pt>
                <c:pt idx="1">
                  <c:v>66-70kg</c:v>
                </c:pt>
                <c:pt idx="2">
                  <c:v>71-75kg</c:v>
                </c:pt>
              </c:strCache>
            </c:strRef>
          </c:cat>
          <c:val>
            <c:numRef>
              <c:f>Grafy!$C$80:$C$82</c:f>
              <c:numCache>
                <c:formatCode>0.00%</c:formatCode>
                <c:ptCount val="3"/>
                <c:pt idx="0">
                  <c:v>0.5333</c:v>
                </c:pt>
                <c:pt idx="1">
                  <c:v>0.33329999999999999</c:v>
                </c:pt>
                <c:pt idx="2">
                  <c:v>0.1333</c:v>
                </c:pt>
              </c:numCache>
            </c:numRef>
          </c:val>
        </c:ser>
        <c:axId val="60000512"/>
        <c:axId val="62202624"/>
      </c:barChart>
      <c:catAx>
        <c:axId val="600005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k-SK"/>
                  <a:t>Hmotnosť (kg)</a:t>
                </a:r>
              </a:p>
            </c:rich>
          </c:tx>
          <c:layout>
            <c:manualLayout>
              <c:xMode val="edge"/>
              <c:yMode val="edge"/>
              <c:x val="0.82325438320209987"/>
              <c:y val="0.74905074365704283"/>
            </c:manualLayout>
          </c:layout>
        </c:title>
        <c:tickLblPos val="nextTo"/>
        <c:crossAx val="62202624"/>
        <c:crosses val="autoZero"/>
        <c:auto val="1"/>
        <c:lblAlgn val="ctr"/>
        <c:lblOffset val="100"/>
      </c:catAx>
      <c:valAx>
        <c:axId val="62202624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k-SK"/>
                  <a:t>Počet</a:t>
                </a:r>
                <a:r>
                  <a:rPr lang="sk-SK" baseline="0"/>
                  <a:t> v %</a:t>
                </a:r>
                <a:endParaRPr lang="sk-SK"/>
              </a:p>
            </c:rich>
          </c:tx>
          <c:layout>
            <c:manualLayout>
              <c:xMode val="edge"/>
              <c:yMode val="edge"/>
              <c:x val="3.733333333333335E-2"/>
              <c:y val="9.5339384660250812E-2"/>
            </c:manualLayout>
          </c:layout>
        </c:title>
        <c:numFmt formatCode="0.00%" sourceLinked="1"/>
        <c:tickLblPos val="nextTo"/>
        <c:crossAx val="60000512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/>
          <a:lstStyle/>
          <a:p>
            <a:pPr>
              <a:defRPr/>
            </a:pPr>
            <a:r>
              <a:rPr lang="sk-SK"/>
              <a:t>Kruhový graf hmotnosti matky v %</a:t>
            </a:r>
            <a:endParaRPr lang="en-US"/>
          </a:p>
        </c:rich>
      </c:tx>
      <c:layout/>
    </c:title>
    <c:view3D>
      <c:perspective val="30"/>
    </c:view3D>
    <c:plotArea>
      <c:layout>
        <c:manualLayout>
          <c:layoutTarget val="inner"/>
          <c:xMode val="edge"/>
          <c:yMode val="edge"/>
          <c:x val="0.27498876640419961"/>
          <c:y val="0.1901738845144357"/>
          <c:w val="0.59434456692913362"/>
          <c:h val="0.55665062700495771"/>
        </c:manualLayout>
      </c:layout>
      <c:pie3DChart>
        <c:varyColors val="1"/>
        <c:ser>
          <c:idx val="0"/>
          <c:order val="0"/>
          <c:tx>
            <c:strRef>
              <c:f>Grafy!$C$79</c:f>
              <c:strCache>
                <c:ptCount val="1"/>
                <c:pt idx="0">
                  <c:v>počet v %</c:v>
                </c:pt>
              </c:strCache>
            </c:strRef>
          </c:tx>
          <c:spPr>
            <a:ln>
              <a:noFill/>
            </a:ln>
          </c:spPr>
          <c:cat>
            <c:strRef>
              <c:f>Grafy!$B$80:$B$82</c:f>
              <c:strCache>
                <c:ptCount val="3"/>
                <c:pt idx="0">
                  <c:v>60-65kg</c:v>
                </c:pt>
                <c:pt idx="1">
                  <c:v>66-70kg</c:v>
                </c:pt>
                <c:pt idx="2">
                  <c:v>71-75kg</c:v>
                </c:pt>
              </c:strCache>
            </c:strRef>
          </c:cat>
          <c:val>
            <c:numRef>
              <c:f>Grafy!$C$80:$C$82</c:f>
              <c:numCache>
                <c:formatCode>0.00%</c:formatCode>
                <c:ptCount val="3"/>
                <c:pt idx="0">
                  <c:v>0.5333</c:v>
                </c:pt>
                <c:pt idx="1">
                  <c:v>0.33329999999999999</c:v>
                </c:pt>
                <c:pt idx="2">
                  <c:v>0.1333</c:v>
                </c:pt>
              </c:numCache>
            </c:numRef>
          </c:val>
        </c:ser>
      </c:pie3DChart>
    </c:plotArea>
    <c:legend>
      <c:legendPos val="b"/>
      <c:layout>
        <c:manualLayout>
          <c:xMode val="edge"/>
          <c:yMode val="edge"/>
          <c:x val="0.30417574803149605"/>
          <c:y val="0.79128280839895015"/>
          <c:w val="0.41831496062992124"/>
          <c:h val="8.3717191601049873E-2"/>
        </c:manualLayout>
      </c:layout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/>
          <a:lstStyle/>
          <a:p>
            <a:pPr>
              <a:defRPr/>
            </a:pPr>
            <a:r>
              <a:rPr lang="sk-SK"/>
              <a:t>Polygón</a:t>
            </a:r>
            <a:endParaRPr lang="en-US"/>
          </a:p>
        </c:rich>
      </c:tx>
      <c:layout/>
    </c:title>
    <c:plotArea>
      <c:layout>
        <c:manualLayout>
          <c:layoutTarget val="inner"/>
          <c:xMode val="edge"/>
          <c:yMode val="edge"/>
          <c:x val="0.21945749809162302"/>
          <c:y val="0.19480351414406533"/>
          <c:w val="0.65570850456441954"/>
          <c:h val="0.55665062700495771"/>
        </c:manualLayout>
      </c:layout>
      <c:lineChart>
        <c:grouping val="standard"/>
        <c:ser>
          <c:idx val="0"/>
          <c:order val="0"/>
          <c:tx>
            <c:strRef>
              <c:f>Grafy!$C$117</c:f>
              <c:strCache>
                <c:ptCount val="1"/>
                <c:pt idx="0">
                  <c:v>počet v %</c:v>
                </c:pt>
              </c:strCache>
            </c:strRef>
          </c:tx>
          <c:spPr>
            <a:ln>
              <a:solidFill>
                <a:schemeClr val="accent6">
                  <a:lumMod val="60000"/>
                  <a:lumOff val="40000"/>
                </a:schemeClr>
              </a:solidFill>
            </a:ln>
          </c:spPr>
          <c:marker>
            <c:symbol val="circle"/>
            <c:size val="8"/>
            <c:spPr>
              <a:solidFill>
                <a:schemeClr val="accent6">
                  <a:lumMod val="60000"/>
                  <a:lumOff val="40000"/>
                </a:schemeClr>
              </a:solidFill>
            </c:spPr>
          </c:marker>
          <c:cat>
            <c:strRef>
              <c:f>Grafy!$B$118:$B$120</c:f>
              <c:strCache>
                <c:ptCount val="3"/>
                <c:pt idx="0">
                  <c:v>53-57kg</c:v>
                </c:pt>
                <c:pt idx="1">
                  <c:v>58-62kg</c:v>
                </c:pt>
                <c:pt idx="2">
                  <c:v>63-75kg</c:v>
                </c:pt>
              </c:strCache>
            </c:strRef>
          </c:cat>
          <c:val>
            <c:numRef>
              <c:f>Grafy!$C$118:$C$120</c:f>
              <c:numCache>
                <c:formatCode>0.00%</c:formatCode>
                <c:ptCount val="3"/>
                <c:pt idx="0">
                  <c:v>0.33329999999999999</c:v>
                </c:pt>
                <c:pt idx="1">
                  <c:v>0.4</c:v>
                </c:pt>
                <c:pt idx="2">
                  <c:v>0.26669999999999999</c:v>
                </c:pt>
              </c:numCache>
            </c:numRef>
          </c:val>
        </c:ser>
        <c:marker val="1"/>
        <c:axId val="62968576"/>
        <c:axId val="110199168"/>
      </c:lineChart>
      <c:catAx>
        <c:axId val="629685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k-SK"/>
                  <a:t>Hmotnosť (kg)</a:t>
                </a:r>
              </a:p>
            </c:rich>
          </c:tx>
          <c:layout>
            <c:manualLayout>
              <c:xMode val="edge"/>
              <c:yMode val="edge"/>
              <c:x val="0.82529305350775373"/>
              <c:y val="0.75831000291630213"/>
            </c:manualLayout>
          </c:layout>
        </c:title>
        <c:tickLblPos val="nextTo"/>
        <c:crossAx val="110199168"/>
        <c:crosses val="autoZero"/>
        <c:auto val="1"/>
        <c:lblAlgn val="ctr"/>
        <c:lblOffset val="100"/>
      </c:catAx>
      <c:valAx>
        <c:axId val="110199168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k-SK"/>
                  <a:t>Počet ľudí</a:t>
                </a:r>
                <a:r>
                  <a:rPr lang="sk-SK" baseline="0"/>
                  <a:t> v %</a:t>
                </a:r>
                <a:endParaRPr lang="sk-SK"/>
              </a:p>
            </c:rich>
          </c:tx>
          <c:layout>
            <c:manualLayout>
              <c:xMode val="edge"/>
              <c:yMode val="edge"/>
              <c:x val="2.9216467463479414E-2"/>
              <c:y val="8.6080125400991553E-2"/>
            </c:manualLayout>
          </c:layout>
        </c:title>
        <c:numFmt formatCode="0.00%" sourceLinked="1"/>
        <c:tickLblPos val="nextTo"/>
        <c:crossAx val="62968576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21945749809162318"/>
          <c:y val="0.19480351414406533"/>
          <c:w val="0.65570850456441998"/>
          <c:h val="0.55665062700495771"/>
        </c:manualLayout>
      </c:layout>
      <c:lineChart>
        <c:grouping val="standard"/>
        <c:ser>
          <c:idx val="0"/>
          <c:order val="0"/>
          <c:tx>
            <c:strRef>
              <c:f>Grafy!$C$117</c:f>
              <c:strCache>
                <c:ptCount val="1"/>
                <c:pt idx="0">
                  <c:v>počet v %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accent6">
                  <a:lumMod val="60000"/>
                  <a:lumOff val="40000"/>
                </a:schemeClr>
              </a:solidFill>
            </c:spPr>
          </c:marker>
          <c:cat>
            <c:strRef>
              <c:f>Grafy!$B$118:$B$120</c:f>
              <c:strCache>
                <c:ptCount val="3"/>
                <c:pt idx="0">
                  <c:v>53-57kg</c:v>
                </c:pt>
                <c:pt idx="1">
                  <c:v>58-62kg</c:v>
                </c:pt>
                <c:pt idx="2">
                  <c:v>63-75kg</c:v>
                </c:pt>
              </c:strCache>
            </c:strRef>
          </c:cat>
          <c:val>
            <c:numRef>
              <c:f>Grafy!$C$118:$C$120</c:f>
              <c:numCache>
                <c:formatCode>0.00%</c:formatCode>
                <c:ptCount val="3"/>
                <c:pt idx="0">
                  <c:v>0.33329999999999999</c:v>
                </c:pt>
                <c:pt idx="1">
                  <c:v>0.4</c:v>
                </c:pt>
                <c:pt idx="2">
                  <c:v>0.26669999999999999</c:v>
                </c:pt>
              </c:numCache>
            </c:numRef>
          </c:val>
        </c:ser>
        <c:dropLines>
          <c:spPr>
            <a:ln w="25400"/>
          </c:spPr>
        </c:dropLines>
        <c:marker val="1"/>
        <c:axId val="105023744"/>
        <c:axId val="105347712"/>
      </c:lineChart>
      <c:catAx>
        <c:axId val="1050237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k-SK"/>
                  <a:t>Hmotnosť (kg)</a:t>
                </a:r>
              </a:p>
            </c:rich>
          </c:tx>
          <c:layout>
            <c:manualLayout>
              <c:xMode val="edge"/>
              <c:yMode val="edge"/>
              <c:x val="0.82529305350775373"/>
              <c:y val="0.75831000291630213"/>
            </c:manualLayout>
          </c:layout>
        </c:title>
        <c:tickLblPos val="nextTo"/>
        <c:crossAx val="105347712"/>
        <c:crosses val="autoZero"/>
        <c:auto val="1"/>
        <c:lblAlgn val="ctr"/>
        <c:lblOffset val="100"/>
      </c:catAx>
      <c:valAx>
        <c:axId val="105347712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k-SK"/>
                  <a:t>Počet ľudí</a:t>
                </a:r>
                <a:r>
                  <a:rPr lang="sk-SK" baseline="0"/>
                  <a:t> v %</a:t>
                </a:r>
                <a:endParaRPr lang="sk-SK"/>
              </a:p>
            </c:rich>
          </c:tx>
          <c:layout>
            <c:manualLayout>
              <c:xMode val="edge"/>
              <c:yMode val="edge"/>
              <c:x val="2.9216467463479428E-2"/>
              <c:y val="8.6080125400991539E-2"/>
            </c:manualLayout>
          </c:layout>
        </c:title>
        <c:numFmt formatCode="0.00%" sourceLinked="1"/>
        <c:tickLblPos val="nextTo"/>
        <c:crossAx val="105023744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/>
          <a:lstStyle/>
          <a:p>
            <a:pPr>
              <a:defRPr/>
            </a:pPr>
            <a:r>
              <a:rPr lang="sk-SK"/>
              <a:t>Stĺpcový graf</a:t>
            </a:r>
            <a:r>
              <a:rPr lang="sk-SK" baseline="0"/>
              <a:t> </a:t>
            </a:r>
            <a:endParaRPr lang="en-US"/>
          </a:p>
        </c:rich>
      </c:tx>
      <c:layout/>
    </c:title>
    <c:plotArea>
      <c:layout>
        <c:manualLayout>
          <c:layoutTarget val="inner"/>
          <c:xMode val="edge"/>
          <c:yMode val="edge"/>
          <c:x val="0.21945749809162318"/>
          <c:y val="0.19480351414406533"/>
          <c:w val="0.65570850456441998"/>
          <c:h val="0.55665062700495771"/>
        </c:manualLayout>
      </c:layout>
      <c:barChart>
        <c:barDir val="col"/>
        <c:grouping val="clustered"/>
        <c:ser>
          <c:idx val="0"/>
          <c:order val="0"/>
          <c:tx>
            <c:strRef>
              <c:f>Grafy!$C$117</c:f>
              <c:strCache>
                <c:ptCount val="1"/>
                <c:pt idx="0">
                  <c:v>počet v %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01600" prst="riblet"/>
            </a:sp3d>
          </c:spPr>
          <c:cat>
            <c:strRef>
              <c:f>Grafy!$B$118:$B$120</c:f>
              <c:strCache>
                <c:ptCount val="3"/>
                <c:pt idx="0">
                  <c:v>53-57kg</c:v>
                </c:pt>
                <c:pt idx="1">
                  <c:v>58-62kg</c:v>
                </c:pt>
                <c:pt idx="2">
                  <c:v>63-75kg</c:v>
                </c:pt>
              </c:strCache>
            </c:strRef>
          </c:cat>
          <c:val>
            <c:numRef>
              <c:f>Grafy!$C$118:$C$120</c:f>
              <c:numCache>
                <c:formatCode>0.00%</c:formatCode>
                <c:ptCount val="3"/>
                <c:pt idx="0">
                  <c:v>0.33329999999999999</c:v>
                </c:pt>
                <c:pt idx="1">
                  <c:v>0.4</c:v>
                </c:pt>
                <c:pt idx="2">
                  <c:v>0.26669999999999999</c:v>
                </c:pt>
              </c:numCache>
            </c:numRef>
          </c:val>
        </c:ser>
        <c:axId val="62458880"/>
        <c:axId val="62475264"/>
      </c:barChart>
      <c:catAx>
        <c:axId val="624588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k-SK"/>
                  <a:t>Hmotnosť (kg)</a:t>
                </a:r>
              </a:p>
            </c:rich>
          </c:tx>
          <c:layout>
            <c:manualLayout>
              <c:xMode val="edge"/>
              <c:yMode val="edge"/>
              <c:x val="0.82529305350775373"/>
              <c:y val="0.75831000291630213"/>
            </c:manualLayout>
          </c:layout>
        </c:title>
        <c:tickLblPos val="nextTo"/>
        <c:crossAx val="62475264"/>
        <c:crosses val="autoZero"/>
        <c:auto val="1"/>
        <c:lblAlgn val="ctr"/>
        <c:lblOffset val="100"/>
      </c:catAx>
      <c:valAx>
        <c:axId val="62475264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k-SK"/>
                  <a:t>Počet ľudí</a:t>
                </a:r>
                <a:r>
                  <a:rPr lang="sk-SK" baseline="0"/>
                  <a:t> v %</a:t>
                </a:r>
                <a:endParaRPr lang="sk-SK"/>
              </a:p>
            </c:rich>
          </c:tx>
          <c:layout>
            <c:manualLayout>
              <c:xMode val="edge"/>
              <c:yMode val="edge"/>
              <c:x val="2.9216467463479428E-2"/>
              <c:y val="8.6080125400991539E-2"/>
            </c:manualLayout>
          </c:layout>
        </c:title>
        <c:numFmt formatCode="0.00%" sourceLinked="1"/>
        <c:tickLblPos val="nextTo"/>
        <c:crossAx val="62458880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/>
          <a:lstStyle/>
          <a:p>
            <a:pPr>
              <a:defRPr/>
            </a:pPr>
            <a:r>
              <a:rPr lang="sk-SK"/>
              <a:t>Kruhový graf hmotnosti</a:t>
            </a:r>
            <a:r>
              <a:rPr lang="sk-SK" baseline="0"/>
              <a:t> dcéry v %</a:t>
            </a:r>
            <a:endParaRPr lang="en-US"/>
          </a:p>
        </c:rich>
      </c:tx>
      <c:layout>
        <c:manualLayout>
          <c:xMode val="edge"/>
          <c:yMode val="edge"/>
          <c:x val="0.17249678451548139"/>
          <c:y val="2.7777777777777776E-2"/>
        </c:manualLayout>
      </c:layout>
    </c:title>
    <c:view3D>
      <c:perspective val="30"/>
    </c:view3D>
    <c:plotArea>
      <c:layout>
        <c:manualLayout>
          <c:layoutTarget val="inner"/>
          <c:xMode val="edge"/>
          <c:yMode val="edge"/>
          <c:x val="0.21945749809162318"/>
          <c:y val="0.19480351414406533"/>
          <c:w val="0.65570850456441998"/>
          <c:h val="0.55665062700495771"/>
        </c:manualLayout>
      </c:layout>
      <c:pie3DChart>
        <c:varyColors val="1"/>
        <c:ser>
          <c:idx val="0"/>
          <c:order val="0"/>
          <c:tx>
            <c:strRef>
              <c:f>Grafy!$C$117</c:f>
              <c:strCache>
                <c:ptCount val="1"/>
                <c:pt idx="0">
                  <c:v>počet v %</c:v>
                </c:pt>
              </c:strCache>
            </c:strRef>
          </c:tx>
          <c:spPr>
            <a:ln>
              <a:noFill/>
            </a:ln>
          </c:spPr>
          <c:cat>
            <c:strRef>
              <c:f>Grafy!$B$118:$B$120</c:f>
              <c:strCache>
                <c:ptCount val="3"/>
                <c:pt idx="0">
                  <c:v>53-57kg</c:v>
                </c:pt>
                <c:pt idx="1">
                  <c:v>58-62kg</c:v>
                </c:pt>
                <c:pt idx="2">
                  <c:v>63-75kg</c:v>
                </c:pt>
              </c:strCache>
            </c:strRef>
          </c:cat>
          <c:val>
            <c:numRef>
              <c:f>Grafy!$C$118:$C$120</c:f>
              <c:numCache>
                <c:formatCode>0.00%</c:formatCode>
                <c:ptCount val="3"/>
                <c:pt idx="0">
                  <c:v>0.33329999999999999</c:v>
                </c:pt>
                <c:pt idx="1">
                  <c:v>0.4</c:v>
                </c:pt>
                <c:pt idx="2">
                  <c:v>0.26669999999999999</c:v>
                </c:pt>
              </c:numCache>
            </c:numRef>
          </c:val>
        </c:ser>
      </c:pie3DChart>
    </c:plotArea>
    <c:legend>
      <c:legendPos val="b"/>
      <c:layout>
        <c:manualLayout>
          <c:xMode val="edge"/>
          <c:yMode val="edge"/>
          <c:x val="0.33151634930095891"/>
          <c:y val="0.7773939195100612"/>
          <c:w val="0.41664836716127618"/>
          <c:h val="8.3717191601049873E-2"/>
        </c:manualLayout>
      </c:layout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/>
          <a:lstStyle/>
          <a:p>
            <a:pPr>
              <a:defRPr/>
            </a:pPr>
            <a:r>
              <a:rPr lang="en-US"/>
              <a:t>Histogrm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7873840769903773"/>
          <c:y val="0.19480351414406533"/>
          <c:w val="0.7126920384951887"/>
          <c:h val="0.65482210557013731"/>
        </c:manualLayout>
      </c:layout>
      <c:lineChart>
        <c:grouping val="standard"/>
        <c:ser>
          <c:idx val="0"/>
          <c:order val="0"/>
          <c:tx>
            <c:strRef>
              <c:f>Grafy!$C$3</c:f>
              <c:strCache>
                <c:ptCount val="1"/>
                <c:pt idx="0">
                  <c:v>počet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rgbClr val="00B0F0"/>
              </a:solidFill>
            </c:spPr>
          </c:marker>
          <c:cat>
            <c:strRef>
              <c:f>Grafy!$B$4:$B$6</c:f>
              <c:strCache>
                <c:ptCount val="3"/>
                <c:pt idx="0">
                  <c:v>60-65kg</c:v>
                </c:pt>
                <c:pt idx="1">
                  <c:v>66-70kg</c:v>
                </c:pt>
                <c:pt idx="2">
                  <c:v>71-75kg</c:v>
                </c:pt>
              </c:strCache>
            </c:strRef>
          </c:cat>
          <c:val>
            <c:numRef>
              <c:f>Grafy!$C$4:$C$6</c:f>
              <c:numCache>
                <c:formatCode>0</c:formatCode>
                <c:ptCount val="3"/>
                <c:pt idx="0">
                  <c:v>8</c:v>
                </c:pt>
                <c:pt idx="1">
                  <c:v>5</c:v>
                </c:pt>
                <c:pt idx="2">
                  <c:v>2</c:v>
                </c:pt>
              </c:numCache>
            </c:numRef>
          </c:val>
        </c:ser>
        <c:dropLines>
          <c:spPr>
            <a:ln w="25400"/>
          </c:spPr>
        </c:dropLines>
        <c:marker val="1"/>
        <c:axId val="56324096"/>
        <c:axId val="56981760"/>
      </c:lineChart>
      <c:catAx>
        <c:axId val="563240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k-SK" sz="1000" b="1"/>
                  <a:t>Hmotnosť (kg)</a:t>
                </a:r>
              </a:p>
            </c:rich>
          </c:tx>
          <c:layout>
            <c:manualLayout>
              <c:xMode val="edge"/>
              <c:yMode val="edge"/>
              <c:x val="0.80497331583552045"/>
              <c:y val="0.84164333624963583"/>
            </c:manualLayout>
          </c:layout>
        </c:title>
        <c:tickLblPos val="nextTo"/>
        <c:crossAx val="56981760"/>
        <c:crosses val="autoZero"/>
        <c:auto val="1"/>
        <c:lblAlgn val="ctr"/>
        <c:lblOffset val="100"/>
      </c:catAx>
      <c:valAx>
        <c:axId val="56981760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k-SK"/>
                  <a:t>Počet ľudí</a:t>
                </a:r>
              </a:p>
            </c:rich>
          </c:tx>
          <c:layout>
            <c:manualLayout>
              <c:xMode val="edge"/>
              <c:yMode val="edge"/>
              <c:x val="1.6666666666666673E-2"/>
              <c:y val="9.3499198016914573E-2"/>
            </c:manualLayout>
          </c:layout>
        </c:title>
        <c:numFmt formatCode="0" sourceLinked="1"/>
        <c:tickLblPos val="nextTo"/>
        <c:crossAx val="56324096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/>
          <a:lstStyle/>
          <a:p>
            <a:pPr>
              <a:defRPr/>
            </a:pPr>
            <a:r>
              <a:rPr lang="sk-SK"/>
              <a:t>Stĺpcový graf</a:t>
            </a:r>
            <a:endParaRPr lang="en-US"/>
          </a:p>
        </c:rich>
      </c:tx>
      <c:layout/>
    </c:title>
    <c:plotArea>
      <c:layout>
        <c:manualLayout>
          <c:layoutTarget val="inner"/>
          <c:xMode val="edge"/>
          <c:yMode val="edge"/>
          <c:x val="0.17873840769903773"/>
          <c:y val="0.19480351414406533"/>
          <c:w val="0.7126920384951887"/>
          <c:h val="0.65482210557013731"/>
        </c:manualLayout>
      </c:layout>
      <c:barChart>
        <c:barDir val="col"/>
        <c:grouping val="clustered"/>
        <c:ser>
          <c:idx val="0"/>
          <c:order val="0"/>
          <c:tx>
            <c:strRef>
              <c:f>Grafy!$C$3</c:f>
              <c:strCache>
                <c:ptCount val="1"/>
                <c:pt idx="0">
                  <c:v>počet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rgbClr val="00B0F0"/>
              </a:solidFill>
            </a:ln>
            <a:scene3d>
              <a:camera prst="orthographicFront"/>
              <a:lightRig rig="threePt" dir="t"/>
            </a:scene3d>
            <a:sp3d>
              <a:bevelT prst="convex"/>
            </a:sp3d>
          </c:spPr>
          <c:cat>
            <c:strRef>
              <c:f>Grafy!$B$4:$B$6</c:f>
              <c:strCache>
                <c:ptCount val="3"/>
                <c:pt idx="0">
                  <c:v>60-65kg</c:v>
                </c:pt>
                <c:pt idx="1">
                  <c:v>66-70kg</c:v>
                </c:pt>
                <c:pt idx="2">
                  <c:v>71-75kg</c:v>
                </c:pt>
              </c:strCache>
            </c:strRef>
          </c:cat>
          <c:val>
            <c:numRef>
              <c:f>Grafy!$C$4:$C$6</c:f>
              <c:numCache>
                <c:formatCode>0</c:formatCode>
                <c:ptCount val="3"/>
                <c:pt idx="0">
                  <c:v>8</c:v>
                </c:pt>
                <c:pt idx="1">
                  <c:v>5</c:v>
                </c:pt>
                <c:pt idx="2">
                  <c:v>2</c:v>
                </c:pt>
              </c:numCache>
            </c:numRef>
          </c:val>
        </c:ser>
        <c:axId val="56473856"/>
        <c:axId val="56987648"/>
      </c:barChart>
      <c:catAx>
        <c:axId val="564738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k-SK" sz="1000" b="1"/>
                  <a:t>Hmotnosť (kg)</a:t>
                </a:r>
              </a:p>
            </c:rich>
          </c:tx>
          <c:layout>
            <c:manualLayout>
              <c:xMode val="edge"/>
              <c:yMode val="edge"/>
              <c:x val="0.80497331583552045"/>
              <c:y val="0.84164333624963583"/>
            </c:manualLayout>
          </c:layout>
        </c:title>
        <c:tickLblPos val="nextTo"/>
        <c:crossAx val="56987648"/>
        <c:crosses val="autoZero"/>
        <c:auto val="1"/>
        <c:lblAlgn val="ctr"/>
        <c:lblOffset val="100"/>
      </c:catAx>
      <c:valAx>
        <c:axId val="56987648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k-SK"/>
                  <a:t>Počet ľudí</a:t>
                </a:r>
              </a:p>
            </c:rich>
          </c:tx>
          <c:layout>
            <c:manualLayout>
              <c:xMode val="edge"/>
              <c:yMode val="edge"/>
              <c:x val="1.6666666666666673E-2"/>
              <c:y val="9.3499198016914573E-2"/>
            </c:manualLayout>
          </c:layout>
        </c:title>
        <c:numFmt formatCode="0" sourceLinked="1"/>
        <c:tickLblPos val="nextTo"/>
        <c:crossAx val="56473856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/>
          <a:lstStyle/>
          <a:p>
            <a:pPr>
              <a:defRPr/>
            </a:pPr>
            <a:r>
              <a:rPr lang="sk-SK"/>
              <a:t>Kruhový graf hmotnosti matky</a:t>
            </a:r>
            <a:endParaRPr lang="en-US"/>
          </a:p>
        </c:rich>
      </c:tx>
      <c:layout/>
    </c:title>
    <c:view3D>
      <c:rotX val="75"/>
      <c:perspective val="30"/>
    </c:view3D>
    <c:plotArea>
      <c:layout/>
      <c:pie3DChart>
        <c:varyColors val="1"/>
        <c:ser>
          <c:idx val="0"/>
          <c:order val="0"/>
          <c:tx>
            <c:strRef>
              <c:f>Grafy!$C$3</c:f>
              <c:strCache>
                <c:ptCount val="1"/>
                <c:pt idx="0">
                  <c:v>počet</c:v>
                </c:pt>
              </c:strCache>
            </c:strRef>
          </c:tx>
          <c:cat>
            <c:strRef>
              <c:f>Grafy!$B$4:$B$6</c:f>
              <c:strCache>
                <c:ptCount val="3"/>
                <c:pt idx="0">
                  <c:v>60-65kg</c:v>
                </c:pt>
                <c:pt idx="1">
                  <c:v>66-70kg</c:v>
                </c:pt>
                <c:pt idx="2">
                  <c:v>71-75kg</c:v>
                </c:pt>
              </c:strCache>
            </c:strRef>
          </c:cat>
          <c:val>
            <c:numRef>
              <c:f>Grafy!$C$4:$C$6</c:f>
              <c:numCache>
                <c:formatCode>0</c:formatCode>
                <c:ptCount val="3"/>
                <c:pt idx="0">
                  <c:v>8</c:v>
                </c:pt>
                <c:pt idx="1">
                  <c:v>5</c:v>
                </c:pt>
                <c:pt idx="2">
                  <c:v>2</c:v>
                </c:pt>
              </c:numCache>
            </c:numRef>
          </c:val>
        </c:ser>
        <c:dLbls/>
      </c:pie3DChart>
    </c:plotArea>
    <c:legend>
      <c:legendPos val="r"/>
      <c:layout>
        <c:manualLayout>
          <c:xMode val="edge"/>
          <c:yMode val="edge"/>
          <c:x val="0.82618197725284337"/>
          <c:y val="0.37442403032954213"/>
          <c:w val="0.13770691163604548"/>
          <c:h val="0.25115157480314959"/>
        </c:manualLayout>
      </c:layout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/>
          <a:lstStyle/>
          <a:p>
            <a:pPr>
              <a:defRPr/>
            </a:pPr>
            <a:r>
              <a:rPr lang="sk-SK"/>
              <a:t>Polygón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8896062992125984"/>
          <c:y val="0.19480351414406533"/>
          <c:w val="0.69437270341207347"/>
          <c:h val="0.55665062700495771"/>
        </c:manualLayout>
      </c:layout>
      <c:lineChart>
        <c:grouping val="standard"/>
        <c:ser>
          <c:idx val="0"/>
          <c:order val="0"/>
          <c:tx>
            <c:strRef>
              <c:f>Grafy!$C$41</c:f>
              <c:strCache>
                <c:ptCount val="1"/>
                <c:pt idx="0">
                  <c:v>počet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8"/>
            <c:spPr>
              <a:solidFill>
                <a:srgbClr val="92D050"/>
              </a:solidFill>
            </c:spPr>
          </c:marker>
          <c:cat>
            <c:strRef>
              <c:f>Grafy!$B$42:$B$44</c:f>
              <c:strCache>
                <c:ptCount val="3"/>
                <c:pt idx="0">
                  <c:v>53-57kg</c:v>
                </c:pt>
                <c:pt idx="1">
                  <c:v>58-62kg</c:v>
                </c:pt>
                <c:pt idx="2">
                  <c:v>63-75kg</c:v>
                </c:pt>
              </c:strCache>
            </c:strRef>
          </c:cat>
          <c:val>
            <c:numRef>
              <c:f>Grafy!$C$42:$C$44</c:f>
              <c:numCache>
                <c:formatCode>0</c:formatCode>
                <c:ptCount val="3"/>
                <c:pt idx="0">
                  <c:v>5</c:v>
                </c:pt>
                <c:pt idx="1">
                  <c:v>6</c:v>
                </c:pt>
                <c:pt idx="2">
                  <c:v>4</c:v>
                </c:pt>
              </c:numCache>
            </c:numRef>
          </c:val>
        </c:ser>
        <c:marker val="1"/>
        <c:axId val="110682496"/>
        <c:axId val="110732800"/>
      </c:lineChart>
      <c:catAx>
        <c:axId val="1106824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k-SK"/>
                  <a:t>Hmotnosť (kg)</a:t>
                </a:r>
              </a:p>
            </c:rich>
          </c:tx>
          <c:layout>
            <c:manualLayout>
              <c:xMode val="edge"/>
              <c:yMode val="edge"/>
              <c:x val="0.81714698162729649"/>
              <c:y val="0.74442111402741329"/>
            </c:manualLayout>
          </c:layout>
        </c:title>
        <c:tickLblPos val="nextTo"/>
        <c:crossAx val="110732800"/>
        <c:crosses val="autoZero"/>
        <c:auto val="1"/>
        <c:lblAlgn val="ctr"/>
        <c:lblOffset val="100"/>
      </c:catAx>
      <c:valAx>
        <c:axId val="110732800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k-SK"/>
                  <a:t>Počet ľudí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8.6080125400991553E-2"/>
            </c:manualLayout>
          </c:layout>
        </c:title>
        <c:numFmt formatCode="0" sourceLinked="1"/>
        <c:tickLblPos val="nextTo"/>
        <c:crossAx val="110682496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/>
          <a:lstStyle/>
          <a:p>
            <a:pPr>
              <a:defRPr/>
            </a:pPr>
            <a:r>
              <a:rPr lang="en-US"/>
              <a:t>Hystogram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8896062992125984"/>
          <c:y val="0.19480351414406533"/>
          <c:w val="0.69437270341207369"/>
          <c:h val="0.55665062700495771"/>
        </c:manualLayout>
      </c:layout>
      <c:lineChart>
        <c:grouping val="standard"/>
        <c:ser>
          <c:idx val="0"/>
          <c:order val="0"/>
          <c:tx>
            <c:strRef>
              <c:f>Grafy!$C$41</c:f>
              <c:strCache>
                <c:ptCount val="1"/>
                <c:pt idx="0">
                  <c:v>počet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rgbClr val="92D050"/>
              </a:solidFill>
              <a:ln w="3175"/>
              <a:scene3d>
                <a:camera prst="orthographicFront"/>
                <a:lightRig rig="threePt" dir="t"/>
              </a:scene3d>
              <a:sp3d>
                <a:bevelT w="139700" h="139700" prst="divot"/>
              </a:sp3d>
            </c:spPr>
          </c:marker>
          <c:cat>
            <c:strRef>
              <c:f>Grafy!$B$42:$B$44</c:f>
              <c:strCache>
                <c:ptCount val="3"/>
                <c:pt idx="0">
                  <c:v>53-57kg</c:v>
                </c:pt>
                <c:pt idx="1">
                  <c:v>58-62kg</c:v>
                </c:pt>
                <c:pt idx="2">
                  <c:v>63-75kg</c:v>
                </c:pt>
              </c:strCache>
            </c:strRef>
          </c:cat>
          <c:val>
            <c:numRef>
              <c:f>Grafy!$C$42:$C$44</c:f>
              <c:numCache>
                <c:formatCode>0</c:formatCode>
                <c:ptCount val="3"/>
                <c:pt idx="0">
                  <c:v>5</c:v>
                </c:pt>
                <c:pt idx="1">
                  <c:v>6</c:v>
                </c:pt>
                <c:pt idx="2">
                  <c:v>4</c:v>
                </c:pt>
              </c:numCache>
            </c:numRef>
          </c:val>
        </c:ser>
        <c:dropLines>
          <c:spPr>
            <a:ln w="25400"/>
          </c:spPr>
        </c:dropLines>
        <c:marker val="1"/>
        <c:axId val="111386624"/>
        <c:axId val="81823232"/>
      </c:lineChart>
      <c:catAx>
        <c:axId val="1113866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k-SK"/>
                  <a:t>Hmotnosť (kg)</a:t>
                </a:r>
              </a:p>
            </c:rich>
          </c:tx>
          <c:layout>
            <c:manualLayout>
              <c:xMode val="edge"/>
              <c:yMode val="edge"/>
              <c:x val="0.81714698162729649"/>
              <c:y val="0.74442111402741351"/>
            </c:manualLayout>
          </c:layout>
        </c:title>
        <c:tickLblPos val="nextTo"/>
        <c:crossAx val="81823232"/>
        <c:crosses val="autoZero"/>
        <c:auto val="1"/>
        <c:lblAlgn val="ctr"/>
        <c:lblOffset val="100"/>
      </c:catAx>
      <c:valAx>
        <c:axId val="81823232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k-SK"/>
                  <a:t>Počet ľudí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8.6080125400991539E-2"/>
            </c:manualLayout>
          </c:layout>
        </c:title>
        <c:numFmt formatCode="0" sourceLinked="1"/>
        <c:tickLblPos val="nextTo"/>
        <c:crossAx val="111386624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/>
          <a:lstStyle/>
          <a:p>
            <a:pPr>
              <a:defRPr/>
            </a:pPr>
            <a:r>
              <a:rPr lang="sk-SK"/>
              <a:t>Stĺpcový graf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8896062992125984"/>
          <c:y val="0.19480351414406533"/>
          <c:w val="0.69437270341207369"/>
          <c:h val="0.55665062700495771"/>
        </c:manualLayout>
      </c:layout>
      <c:barChart>
        <c:barDir val="col"/>
        <c:grouping val="clustered"/>
        <c:ser>
          <c:idx val="0"/>
          <c:order val="0"/>
          <c:tx>
            <c:strRef>
              <c:f>Grafy!$C$41</c:f>
              <c:strCache>
                <c:ptCount val="1"/>
                <c:pt idx="0">
                  <c:v>počet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scene3d>
              <a:camera prst="orthographicFront"/>
              <a:lightRig rig="threePt" dir="t"/>
            </a:scene3d>
            <a:sp3d>
              <a:bevelT w="101600" prst="riblet"/>
            </a:sp3d>
          </c:spPr>
          <c:cat>
            <c:strRef>
              <c:f>Grafy!$B$42:$B$44</c:f>
              <c:strCache>
                <c:ptCount val="3"/>
                <c:pt idx="0">
                  <c:v>53-57kg</c:v>
                </c:pt>
                <c:pt idx="1">
                  <c:v>58-62kg</c:v>
                </c:pt>
                <c:pt idx="2">
                  <c:v>63-75kg</c:v>
                </c:pt>
              </c:strCache>
            </c:strRef>
          </c:cat>
          <c:val>
            <c:numRef>
              <c:f>Grafy!$C$42:$C$44</c:f>
              <c:numCache>
                <c:formatCode>0</c:formatCode>
                <c:ptCount val="3"/>
                <c:pt idx="0">
                  <c:v>5</c:v>
                </c:pt>
                <c:pt idx="1">
                  <c:v>6</c:v>
                </c:pt>
                <c:pt idx="2">
                  <c:v>4</c:v>
                </c:pt>
              </c:numCache>
            </c:numRef>
          </c:val>
        </c:ser>
        <c:axId val="81840768"/>
        <c:axId val="81885824"/>
      </c:barChart>
      <c:catAx>
        <c:axId val="818407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k-SK"/>
                  <a:t>Hmotnosť (kg)</a:t>
                </a:r>
              </a:p>
            </c:rich>
          </c:tx>
          <c:layout>
            <c:manualLayout>
              <c:xMode val="edge"/>
              <c:yMode val="edge"/>
              <c:x val="0.81714698162729649"/>
              <c:y val="0.74442111402741362"/>
            </c:manualLayout>
          </c:layout>
        </c:title>
        <c:tickLblPos val="nextTo"/>
        <c:crossAx val="81885824"/>
        <c:crosses val="autoZero"/>
        <c:auto val="1"/>
        <c:lblAlgn val="ctr"/>
        <c:lblOffset val="100"/>
      </c:catAx>
      <c:valAx>
        <c:axId val="81885824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k-SK"/>
                  <a:t>Počet ľudí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8.6080125400991539E-2"/>
            </c:manualLayout>
          </c:layout>
        </c:title>
        <c:numFmt formatCode="0" sourceLinked="1"/>
        <c:tickLblPos val="nextTo"/>
        <c:crossAx val="81840768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/>
          <a:lstStyle/>
          <a:p>
            <a:pPr>
              <a:defRPr/>
            </a:pPr>
            <a:r>
              <a:rPr lang="sk-SK"/>
              <a:t>Kruhový graf hmotnosti dcéry</a:t>
            </a:r>
          </a:p>
        </c:rich>
      </c:tx>
      <c:layout/>
    </c:title>
    <c:view3D>
      <c:perspective val="30"/>
    </c:view3D>
    <c:plotArea>
      <c:layout>
        <c:manualLayout>
          <c:layoutTarget val="inner"/>
          <c:xMode val="edge"/>
          <c:yMode val="edge"/>
          <c:x val="0.18896062992125984"/>
          <c:y val="0.19480351414406533"/>
          <c:w val="0.69437270341207369"/>
          <c:h val="0.55665062700495771"/>
        </c:manualLayout>
      </c:layout>
      <c:pie3DChart>
        <c:varyColors val="1"/>
        <c:ser>
          <c:idx val="0"/>
          <c:order val="0"/>
          <c:tx>
            <c:strRef>
              <c:f>Grafy!$C$41</c:f>
              <c:strCache>
                <c:ptCount val="1"/>
                <c:pt idx="0">
                  <c:v>počet</c:v>
                </c:pt>
              </c:strCache>
            </c:strRef>
          </c:tx>
          <c:spPr>
            <a:ln>
              <a:noFill/>
            </a:ln>
          </c:spPr>
          <c:cat>
            <c:strRef>
              <c:f>Grafy!$B$42:$B$44</c:f>
              <c:strCache>
                <c:ptCount val="3"/>
                <c:pt idx="0">
                  <c:v>53-57kg</c:v>
                </c:pt>
                <c:pt idx="1">
                  <c:v>58-62kg</c:v>
                </c:pt>
                <c:pt idx="2">
                  <c:v>63-75kg</c:v>
                </c:pt>
              </c:strCache>
            </c:strRef>
          </c:cat>
          <c:val>
            <c:numRef>
              <c:f>Grafy!$C$42:$C$44</c:f>
              <c:numCache>
                <c:formatCode>0</c:formatCode>
                <c:ptCount val="3"/>
                <c:pt idx="0">
                  <c:v>5</c:v>
                </c:pt>
                <c:pt idx="1">
                  <c:v>6</c:v>
                </c:pt>
                <c:pt idx="2">
                  <c:v>4</c:v>
                </c:pt>
              </c:numCache>
            </c:numRef>
          </c:val>
        </c:ser>
      </c:pie3DChart>
    </c:plotArea>
    <c:legend>
      <c:legendPos val="b"/>
      <c:layout>
        <c:manualLayout>
          <c:xMode val="edge"/>
          <c:yMode val="edge"/>
          <c:x val="0.29601640419947506"/>
          <c:y val="0.7866531787693205"/>
          <c:w val="0.43574475065616797"/>
          <c:h val="8.3717191601049873E-2"/>
        </c:manualLayout>
      </c:layout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/>
          <a:lstStyle/>
          <a:p>
            <a:pPr>
              <a:defRPr/>
            </a:pPr>
            <a:r>
              <a:rPr lang="sk-SK"/>
              <a:t>Polygón</a:t>
            </a:r>
            <a:endParaRPr lang="en-US"/>
          </a:p>
        </c:rich>
      </c:tx>
      <c:layout/>
    </c:title>
    <c:plotArea>
      <c:layout>
        <c:manualLayout>
          <c:layoutTarget val="inner"/>
          <c:xMode val="edge"/>
          <c:yMode val="edge"/>
          <c:x val="0.2749887664041995"/>
          <c:y val="0.1901738845144357"/>
          <c:w val="0.59434456692913384"/>
          <c:h val="0.55665062700495771"/>
        </c:manualLayout>
      </c:layout>
      <c:lineChart>
        <c:grouping val="standard"/>
        <c:ser>
          <c:idx val="0"/>
          <c:order val="0"/>
          <c:tx>
            <c:strRef>
              <c:f>Grafy!$C$79</c:f>
              <c:strCache>
                <c:ptCount val="1"/>
                <c:pt idx="0">
                  <c:v>počet v %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circle"/>
            <c:size val="8"/>
            <c:spPr>
              <a:solidFill>
                <a:srgbClr val="C0504D">
                  <a:lumMod val="60000"/>
                  <a:lumOff val="40000"/>
                </a:srgbClr>
              </a:solidFill>
            </c:spPr>
          </c:marker>
          <c:cat>
            <c:strRef>
              <c:f>Grafy!$B$80:$B$82</c:f>
              <c:strCache>
                <c:ptCount val="3"/>
                <c:pt idx="0">
                  <c:v>60-65kg</c:v>
                </c:pt>
                <c:pt idx="1">
                  <c:v>66-70kg</c:v>
                </c:pt>
                <c:pt idx="2">
                  <c:v>71-75kg</c:v>
                </c:pt>
              </c:strCache>
            </c:strRef>
          </c:cat>
          <c:val>
            <c:numRef>
              <c:f>Grafy!$C$80:$C$82</c:f>
              <c:numCache>
                <c:formatCode>0.00%</c:formatCode>
                <c:ptCount val="3"/>
                <c:pt idx="0">
                  <c:v>0.5333</c:v>
                </c:pt>
                <c:pt idx="1">
                  <c:v>0.33329999999999999</c:v>
                </c:pt>
                <c:pt idx="2">
                  <c:v>0.1333</c:v>
                </c:pt>
              </c:numCache>
            </c:numRef>
          </c:val>
        </c:ser>
        <c:marker val="1"/>
        <c:axId val="82128896"/>
        <c:axId val="82130432"/>
      </c:lineChart>
      <c:catAx>
        <c:axId val="821288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k-SK"/>
                  <a:t>Hmotnosť (kg)</a:t>
                </a:r>
              </a:p>
            </c:rich>
          </c:tx>
          <c:layout>
            <c:manualLayout>
              <c:xMode val="edge"/>
              <c:yMode val="edge"/>
              <c:x val="0.82325438320209987"/>
              <c:y val="0.74905074365704283"/>
            </c:manualLayout>
          </c:layout>
        </c:title>
        <c:tickLblPos val="nextTo"/>
        <c:crossAx val="82130432"/>
        <c:crosses val="autoZero"/>
        <c:auto val="1"/>
        <c:lblAlgn val="ctr"/>
        <c:lblOffset val="100"/>
      </c:catAx>
      <c:valAx>
        <c:axId val="82130432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k-SK"/>
                  <a:t>Počet ľudí</a:t>
                </a:r>
                <a:r>
                  <a:rPr lang="sk-SK" baseline="0"/>
                  <a:t> v %</a:t>
                </a:r>
                <a:endParaRPr lang="sk-SK"/>
              </a:p>
            </c:rich>
          </c:tx>
          <c:layout>
            <c:manualLayout>
              <c:xMode val="edge"/>
              <c:yMode val="edge"/>
              <c:x val="3.7333333333333336E-2"/>
              <c:y val="9.5339384660250812E-2"/>
            </c:manualLayout>
          </c:layout>
        </c:title>
        <c:numFmt formatCode="0.00%" sourceLinked="1"/>
        <c:tickLblPos val="nextTo"/>
        <c:crossAx val="82128896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200025</xdr:colOff>
      <xdr:row>24</xdr:row>
      <xdr:rowOff>123825</xdr:rowOff>
    </xdr:from>
    <xdr:to>
      <xdr:col>21</xdr:col>
      <xdr:colOff>361950</xdr:colOff>
      <xdr:row>27</xdr:row>
      <xdr:rowOff>180975</xdr:rowOff>
    </xdr:to>
    <xdr:sp macro="" textlink="">
      <xdr:nvSpPr>
        <xdr:cNvPr id="2" name="BlokTextu 1"/>
        <xdr:cNvSpPr txBox="1"/>
      </xdr:nvSpPr>
      <xdr:spPr>
        <a:xfrm>
          <a:off x="9677400" y="4695825"/>
          <a:ext cx="3695700" cy="628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sk-SK" sz="1100" b="1"/>
            <a:t>Čím ťažšia matka, tým</a:t>
          </a:r>
          <a:r>
            <a:rPr lang="sk-SK" sz="1100" b="1" baseline="0"/>
            <a:t> ťažšia dcéra. Čím ľahšia matka, tým</a:t>
          </a:r>
        </a:p>
        <a:p>
          <a:r>
            <a:rPr lang="sk-SK" sz="1100" b="1" baseline="0"/>
            <a:t>ľahšia dcéra.</a:t>
          </a:r>
        </a:p>
        <a:p>
          <a:r>
            <a:rPr lang="sk-SK" sz="1100" b="1" baseline="0"/>
            <a:t>Závislosť medzi hmotnosťou matky a dcéry je miérná.</a:t>
          </a:r>
          <a:endParaRPr lang="sk-SK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7</xdr:row>
      <xdr:rowOff>0</xdr:rowOff>
    </xdr:from>
    <xdr:to>
      <xdr:col>7</xdr:col>
      <xdr:colOff>485775</xdr:colOff>
      <xdr:row>21</xdr:row>
      <xdr:rowOff>76200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7</xdr:row>
      <xdr:rowOff>0</xdr:rowOff>
    </xdr:from>
    <xdr:to>
      <xdr:col>16</xdr:col>
      <xdr:colOff>304800</xdr:colOff>
      <xdr:row>21</xdr:row>
      <xdr:rowOff>76200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23</xdr:row>
      <xdr:rowOff>0</xdr:rowOff>
    </xdr:from>
    <xdr:to>
      <xdr:col>7</xdr:col>
      <xdr:colOff>476250</xdr:colOff>
      <xdr:row>37</xdr:row>
      <xdr:rowOff>76200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23</xdr:row>
      <xdr:rowOff>0</xdr:rowOff>
    </xdr:from>
    <xdr:to>
      <xdr:col>16</xdr:col>
      <xdr:colOff>304800</xdr:colOff>
      <xdr:row>37</xdr:row>
      <xdr:rowOff>76200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45</xdr:row>
      <xdr:rowOff>19050</xdr:rowOff>
    </xdr:from>
    <xdr:to>
      <xdr:col>7</xdr:col>
      <xdr:colOff>485775</xdr:colOff>
      <xdr:row>59</xdr:row>
      <xdr:rowOff>95250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45</xdr:row>
      <xdr:rowOff>0</xdr:rowOff>
    </xdr:from>
    <xdr:to>
      <xdr:col>16</xdr:col>
      <xdr:colOff>304800</xdr:colOff>
      <xdr:row>59</xdr:row>
      <xdr:rowOff>76200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61</xdr:row>
      <xdr:rowOff>0</xdr:rowOff>
    </xdr:from>
    <xdr:to>
      <xdr:col>7</xdr:col>
      <xdr:colOff>476250</xdr:colOff>
      <xdr:row>75</xdr:row>
      <xdr:rowOff>76200</xdr:rowOff>
    </xdr:to>
    <xdr:graphicFrame macro="">
      <xdr:nvGraphicFramePr>
        <xdr:cNvPr id="9" name="Graf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28575</xdr:colOff>
      <xdr:row>61</xdr:row>
      <xdr:rowOff>0</xdr:rowOff>
    </xdr:from>
    <xdr:to>
      <xdr:col>16</xdr:col>
      <xdr:colOff>333375</xdr:colOff>
      <xdr:row>75</xdr:row>
      <xdr:rowOff>76200</xdr:rowOff>
    </xdr:to>
    <xdr:graphicFrame macro="">
      <xdr:nvGraphicFramePr>
        <xdr:cNvPr id="10" name="Graf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9525</xdr:colOff>
      <xdr:row>83</xdr:row>
      <xdr:rowOff>19050</xdr:rowOff>
    </xdr:from>
    <xdr:to>
      <xdr:col>7</xdr:col>
      <xdr:colOff>438150</xdr:colOff>
      <xdr:row>97</xdr:row>
      <xdr:rowOff>95250</xdr:rowOff>
    </xdr:to>
    <xdr:graphicFrame macro="">
      <xdr:nvGraphicFramePr>
        <xdr:cNvPr id="11" name="Graf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0</xdr:colOff>
      <xdr:row>83</xdr:row>
      <xdr:rowOff>0</xdr:rowOff>
    </xdr:from>
    <xdr:to>
      <xdr:col>16</xdr:col>
      <xdr:colOff>495300</xdr:colOff>
      <xdr:row>97</xdr:row>
      <xdr:rowOff>76200</xdr:rowOff>
    </xdr:to>
    <xdr:graphicFrame macro="">
      <xdr:nvGraphicFramePr>
        <xdr:cNvPr id="12" name="Graf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99</xdr:row>
      <xdr:rowOff>0</xdr:rowOff>
    </xdr:from>
    <xdr:to>
      <xdr:col>7</xdr:col>
      <xdr:colOff>428625</xdr:colOff>
      <xdr:row>113</xdr:row>
      <xdr:rowOff>76200</xdr:rowOff>
    </xdr:to>
    <xdr:graphicFrame macro="">
      <xdr:nvGraphicFramePr>
        <xdr:cNvPr id="13" name="Graf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0</xdr:colOff>
      <xdr:row>99</xdr:row>
      <xdr:rowOff>0</xdr:rowOff>
    </xdr:from>
    <xdr:to>
      <xdr:col>16</xdr:col>
      <xdr:colOff>495300</xdr:colOff>
      <xdr:row>113</xdr:row>
      <xdr:rowOff>76200</xdr:rowOff>
    </xdr:to>
    <xdr:graphicFrame macro="">
      <xdr:nvGraphicFramePr>
        <xdr:cNvPr id="14" name="Graf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121</xdr:row>
      <xdr:rowOff>28575</xdr:rowOff>
    </xdr:from>
    <xdr:to>
      <xdr:col>7</xdr:col>
      <xdr:colOff>447675</xdr:colOff>
      <xdr:row>135</xdr:row>
      <xdr:rowOff>104775</xdr:rowOff>
    </xdr:to>
    <xdr:graphicFrame macro="">
      <xdr:nvGraphicFramePr>
        <xdr:cNvPr id="15" name="Graf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0</xdr:colOff>
      <xdr:row>121</xdr:row>
      <xdr:rowOff>0</xdr:rowOff>
    </xdr:from>
    <xdr:to>
      <xdr:col>16</xdr:col>
      <xdr:colOff>514350</xdr:colOff>
      <xdr:row>135</xdr:row>
      <xdr:rowOff>76200</xdr:rowOff>
    </xdr:to>
    <xdr:graphicFrame macro="">
      <xdr:nvGraphicFramePr>
        <xdr:cNvPr id="16" name="Graf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137</xdr:row>
      <xdr:rowOff>0</xdr:rowOff>
    </xdr:from>
    <xdr:to>
      <xdr:col>7</xdr:col>
      <xdr:colOff>447675</xdr:colOff>
      <xdr:row>151</xdr:row>
      <xdr:rowOff>76200</xdr:rowOff>
    </xdr:to>
    <xdr:graphicFrame macro="">
      <xdr:nvGraphicFramePr>
        <xdr:cNvPr id="17" name="Graf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0</xdr:colOff>
      <xdr:row>137</xdr:row>
      <xdr:rowOff>0</xdr:rowOff>
    </xdr:from>
    <xdr:to>
      <xdr:col>16</xdr:col>
      <xdr:colOff>514350</xdr:colOff>
      <xdr:row>151</xdr:row>
      <xdr:rowOff>76200</xdr:rowOff>
    </xdr:to>
    <xdr:graphicFrame macro="">
      <xdr:nvGraphicFramePr>
        <xdr:cNvPr id="18" name="Graf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</xdr:col>
      <xdr:colOff>590549</xdr:colOff>
      <xdr:row>0</xdr:row>
      <xdr:rowOff>180975</xdr:rowOff>
    </xdr:from>
    <xdr:to>
      <xdr:col>9</xdr:col>
      <xdr:colOff>9524</xdr:colOff>
      <xdr:row>4</xdr:row>
      <xdr:rowOff>161924</xdr:rowOff>
    </xdr:to>
    <xdr:sp macro="" textlink="">
      <xdr:nvSpPr>
        <xdr:cNvPr id="19" name="BlokTextu 18"/>
        <xdr:cNvSpPr txBox="1"/>
      </xdr:nvSpPr>
      <xdr:spPr>
        <a:xfrm>
          <a:off x="3705224" y="180975"/>
          <a:ext cx="2466975" cy="7429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sk-SK" sz="1100" b="1"/>
            <a:t>Zisťovala som závislosť hmotnosti</a:t>
          </a:r>
          <a:r>
            <a:rPr lang="sk-SK" sz="1100" b="1" baseline="0"/>
            <a:t> matky a dcéry na našej ulici v Ľuboticiach.</a:t>
          </a:r>
          <a:endParaRPr lang="sk-SK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tabSelected="1" topLeftCell="E7" zoomScaleNormal="100" workbookViewId="0">
      <selection activeCell="H24" sqref="H24"/>
    </sheetView>
  </sheetViews>
  <sheetFormatPr defaultRowHeight="15"/>
  <cols>
    <col min="4" max="4" width="15.140625" bestFit="1" customWidth="1"/>
    <col min="5" max="5" width="16.5703125" bestFit="1" customWidth="1"/>
    <col min="6" max="6" width="14" bestFit="1" customWidth="1"/>
    <col min="7" max="7" width="16.42578125" bestFit="1" customWidth="1"/>
    <col min="8" max="8" width="30.42578125" customWidth="1"/>
    <col min="9" max="9" width="3.85546875" customWidth="1"/>
    <col min="10" max="10" width="1.5703125" hidden="1" customWidth="1"/>
    <col min="11" max="14" width="9.140625" hidden="1" customWidth="1"/>
    <col min="19" max="19" width="16.42578125" bestFit="1" customWidth="1"/>
    <col min="22" max="22" width="15.28515625" bestFit="1" customWidth="1"/>
  </cols>
  <sheetData>
    <row r="1" spans="1:22">
      <c r="A1" s="11"/>
      <c r="B1" s="11" t="s">
        <v>15</v>
      </c>
      <c r="C1" s="11" t="s">
        <v>16</v>
      </c>
      <c r="D1" s="8" t="s">
        <v>21</v>
      </c>
      <c r="E1" s="8" t="s">
        <v>22</v>
      </c>
      <c r="F1" s="8" t="s">
        <v>23</v>
      </c>
      <c r="G1" s="8" t="s">
        <v>24</v>
      </c>
      <c r="H1" s="8" t="s">
        <v>25</v>
      </c>
      <c r="O1" s="11" t="s">
        <v>15</v>
      </c>
      <c r="P1" s="11" t="s">
        <v>16</v>
      </c>
      <c r="S1" s="8" t="s">
        <v>22</v>
      </c>
      <c r="V1" s="8" t="s">
        <v>24</v>
      </c>
    </row>
    <row r="2" spans="1:22">
      <c r="A2" s="11" t="s">
        <v>0</v>
      </c>
      <c r="B2" s="1">
        <v>60</v>
      </c>
      <c r="C2" s="1">
        <v>57</v>
      </c>
      <c r="D2" s="2">
        <f>B2-B18</f>
        <v>-5.4000000000000057</v>
      </c>
      <c r="E2" s="1">
        <f>D2*D2</f>
        <v>29.160000000000061</v>
      </c>
      <c r="F2" s="2">
        <f>C2-C18</f>
        <v>-3.6666666666666643</v>
      </c>
      <c r="G2" s="2">
        <f>F2*F2</f>
        <v>13.444444444444427</v>
      </c>
      <c r="H2" s="2">
        <f>D2*F2</f>
        <v>19.800000000000008</v>
      </c>
      <c r="O2" s="1">
        <v>60</v>
      </c>
      <c r="P2" s="1">
        <v>53</v>
      </c>
      <c r="S2" s="1">
        <v>29.16</v>
      </c>
      <c r="V2" s="1">
        <v>13.44</v>
      </c>
    </row>
    <row r="3" spans="1:22">
      <c r="A3" s="11" t="s">
        <v>1</v>
      </c>
      <c r="B3" s="1">
        <v>60</v>
      </c>
      <c r="C3" s="1">
        <v>53</v>
      </c>
      <c r="D3" s="2">
        <f>B3-B18</f>
        <v>-5.4000000000000057</v>
      </c>
      <c r="E3" s="1">
        <f>D3*D3</f>
        <v>29.160000000000061</v>
      </c>
      <c r="F3" s="2">
        <f>C3-C18</f>
        <v>-7.6666666666666643</v>
      </c>
      <c r="G3" s="2">
        <f>F3*F3</f>
        <v>58.777777777777743</v>
      </c>
      <c r="H3" s="2">
        <f t="shared" ref="H3:H16" si="0">D3*F3</f>
        <v>41.400000000000034</v>
      </c>
      <c r="O3" s="1">
        <v>60</v>
      </c>
      <c r="P3" s="1">
        <v>53</v>
      </c>
      <c r="S3" s="1">
        <v>29.16</v>
      </c>
      <c r="V3" s="1">
        <v>58.78</v>
      </c>
    </row>
    <row r="4" spans="1:22">
      <c r="A4" s="11" t="s">
        <v>2</v>
      </c>
      <c r="B4" s="1">
        <v>60</v>
      </c>
      <c r="C4" s="1">
        <v>61</v>
      </c>
      <c r="D4" s="2">
        <f>B4-B18</f>
        <v>-5.4000000000000057</v>
      </c>
      <c r="E4" s="1">
        <f t="shared" ref="E4:E16" si="1">D4*D4</f>
        <v>29.160000000000061</v>
      </c>
      <c r="F4" s="2">
        <f>C4-C18</f>
        <v>0.3333333333333357</v>
      </c>
      <c r="G4" s="2">
        <f>F4*F4</f>
        <v>0.11111111111111269</v>
      </c>
      <c r="H4" s="2">
        <f t="shared" si="0"/>
        <v>-1.8000000000000147</v>
      </c>
      <c r="O4" s="1">
        <v>60</v>
      </c>
      <c r="P4" s="1">
        <v>56</v>
      </c>
      <c r="S4" s="1">
        <v>29.16</v>
      </c>
      <c r="V4" s="1">
        <v>0.11</v>
      </c>
    </row>
    <row r="5" spans="1:22">
      <c r="A5" s="11" t="s">
        <v>3</v>
      </c>
      <c r="B5" s="1">
        <v>62</v>
      </c>
      <c r="C5" s="1">
        <v>63</v>
      </c>
      <c r="D5" s="2">
        <f>B5-B18</f>
        <v>-3.4000000000000057</v>
      </c>
      <c r="E5" s="1">
        <f t="shared" si="1"/>
        <v>11.560000000000038</v>
      </c>
      <c r="F5" s="2">
        <f>C5-C18</f>
        <v>2.3333333333333357</v>
      </c>
      <c r="G5" s="2">
        <f>F5*F5</f>
        <v>5.4444444444444553</v>
      </c>
      <c r="H5" s="2">
        <f t="shared" si="0"/>
        <v>-7.9333333333333549</v>
      </c>
      <c r="O5" s="1">
        <v>62</v>
      </c>
      <c r="P5" s="1">
        <v>57</v>
      </c>
      <c r="S5" s="1">
        <v>11.56</v>
      </c>
      <c r="V5" s="1">
        <v>5.44</v>
      </c>
    </row>
    <row r="6" spans="1:22">
      <c r="A6" s="11" t="s">
        <v>4</v>
      </c>
      <c r="B6" s="1">
        <v>63</v>
      </c>
      <c r="C6" s="1">
        <v>57</v>
      </c>
      <c r="D6" s="2">
        <f>B6-B18</f>
        <v>-2.4000000000000057</v>
      </c>
      <c r="E6" s="1">
        <f t="shared" si="1"/>
        <v>5.7600000000000273</v>
      </c>
      <c r="F6" s="2">
        <f>C6-C18</f>
        <v>-3.6666666666666643</v>
      </c>
      <c r="G6" s="2">
        <f t="shared" ref="G6:G16" si="2">F6*F6</f>
        <v>13.444444444444427</v>
      </c>
      <c r="H6" s="2">
        <f t="shared" si="0"/>
        <v>8.8000000000000149</v>
      </c>
      <c r="O6" s="1">
        <v>63</v>
      </c>
      <c r="P6" s="1">
        <v>57</v>
      </c>
      <c r="S6" s="1">
        <v>5.76</v>
      </c>
      <c r="V6" s="1">
        <v>13.44</v>
      </c>
    </row>
    <row r="7" spans="1:22">
      <c r="A7" s="11" t="s">
        <v>5</v>
      </c>
      <c r="B7" s="1">
        <v>63</v>
      </c>
      <c r="C7" s="1">
        <v>56</v>
      </c>
      <c r="D7" s="2">
        <f>B7-B18</f>
        <v>-2.4000000000000057</v>
      </c>
      <c r="E7" s="1">
        <f t="shared" si="1"/>
        <v>5.7600000000000273</v>
      </c>
      <c r="F7" s="2">
        <f>C7-C18</f>
        <v>-4.6666666666666643</v>
      </c>
      <c r="G7" s="2">
        <f t="shared" si="2"/>
        <v>21.777777777777757</v>
      </c>
      <c r="H7" s="2">
        <f t="shared" si="0"/>
        <v>11.200000000000021</v>
      </c>
      <c r="O7" s="1">
        <v>63</v>
      </c>
      <c r="P7" s="1">
        <v>60</v>
      </c>
      <c r="S7" s="1">
        <v>5.76</v>
      </c>
      <c r="V7" s="1">
        <v>21.78</v>
      </c>
    </row>
    <row r="8" spans="1:22">
      <c r="A8" s="11" t="s">
        <v>6</v>
      </c>
      <c r="B8" s="1">
        <v>65</v>
      </c>
      <c r="C8" s="1">
        <v>53</v>
      </c>
      <c r="D8" s="2">
        <f>B8-B18</f>
        <v>-0.40000000000000568</v>
      </c>
      <c r="E8" s="1">
        <f t="shared" si="1"/>
        <v>0.16000000000000456</v>
      </c>
      <c r="F8" s="2">
        <f>C8-C18</f>
        <v>-7.6666666666666643</v>
      </c>
      <c r="G8" s="2">
        <f t="shared" si="2"/>
        <v>58.777777777777743</v>
      </c>
      <c r="H8" s="2">
        <f t="shared" si="0"/>
        <v>3.0666666666667095</v>
      </c>
      <c r="O8" s="1">
        <v>65</v>
      </c>
      <c r="P8" s="1">
        <v>61</v>
      </c>
      <c r="S8" s="1">
        <v>0.16</v>
      </c>
      <c r="V8" s="1">
        <v>58.78</v>
      </c>
    </row>
    <row r="9" spans="1:22">
      <c r="A9" s="11" t="s">
        <v>7</v>
      </c>
      <c r="B9" s="1">
        <v>65</v>
      </c>
      <c r="C9" s="1">
        <v>61</v>
      </c>
      <c r="D9" s="2">
        <f>B9-B18</f>
        <v>-0.40000000000000568</v>
      </c>
      <c r="E9" s="1">
        <f t="shared" si="1"/>
        <v>0.16000000000000456</v>
      </c>
      <c r="F9" s="2">
        <f>C9-C18</f>
        <v>0.3333333333333357</v>
      </c>
      <c r="G9" s="2">
        <f t="shared" si="2"/>
        <v>0.11111111111111269</v>
      </c>
      <c r="H9" s="2">
        <f t="shared" si="0"/>
        <v>-0.13333333333333616</v>
      </c>
      <c r="O9" s="1">
        <v>65</v>
      </c>
      <c r="P9" s="1">
        <v>61</v>
      </c>
      <c r="S9" s="1">
        <v>0.16</v>
      </c>
      <c r="V9" s="1">
        <v>0.11</v>
      </c>
    </row>
    <row r="10" spans="1:22">
      <c r="A10" s="11" t="s">
        <v>8</v>
      </c>
      <c r="B10" s="1">
        <v>66</v>
      </c>
      <c r="C10" s="1">
        <v>67</v>
      </c>
      <c r="D10" s="2">
        <f>B10-B18</f>
        <v>0.59999999999999432</v>
      </c>
      <c r="E10" s="1">
        <f t="shared" si="1"/>
        <v>0.35999999999999316</v>
      </c>
      <c r="F10" s="2">
        <f>C10-C18</f>
        <v>6.3333333333333357</v>
      </c>
      <c r="G10" s="2">
        <f t="shared" si="2"/>
        <v>40.111111111111143</v>
      </c>
      <c r="H10" s="2">
        <f t="shared" si="0"/>
        <v>3.7999999999999656</v>
      </c>
      <c r="O10" s="1">
        <v>66</v>
      </c>
      <c r="P10" s="1">
        <v>61</v>
      </c>
      <c r="S10" s="1">
        <v>0.36</v>
      </c>
      <c r="V10" s="1">
        <v>40.11</v>
      </c>
    </row>
    <row r="11" spans="1:22">
      <c r="A11" s="11" t="s">
        <v>9</v>
      </c>
      <c r="B11" s="1">
        <v>67</v>
      </c>
      <c r="C11" s="1">
        <v>60</v>
      </c>
      <c r="D11" s="2">
        <f>B11-B18</f>
        <v>1.5999999999999943</v>
      </c>
      <c r="E11" s="1">
        <f t="shared" si="1"/>
        <v>2.5599999999999818</v>
      </c>
      <c r="F11" s="2">
        <f>C11-C18</f>
        <v>-0.6666666666666643</v>
      </c>
      <c r="G11" s="2">
        <f t="shared" si="2"/>
        <v>0.44444444444444131</v>
      </c>
      <c r="H11" s="2">
        <f t="shared" si="0"/>
        <v>-1.0666666666666591</v>
      </c>
      <c r="O11" s="1">
        <v>67</v>
      </c>
      <c r="P11" s="1">
        <v>61</v>
      </c>
      <c r="S11" s="1">
        <v>2.56</v>
      </c>
      <c r="V11" s="1">
        <v>0.44</v>
      </c>
    </row>
    <row r="12" spans="1:22">
      <c r="A12" s="11" t="s">
        <v>10</v>
      </c>
      <c r="B12" s="1">
        <v>68</v>
      </c>
      <c r="C12" s="1">
        <v>67</v>
      </c>
      <c r="D12" s="2">
        <f>B12-B18</f>
        <v>2.5999999999999943</v>
      </c>
      <c r="E12" s="1">
        <f t="shared" si="1"/>
        <v>6.7599999999999705</v>
      </c>
      <c r="F12" s="2">
        <f>C12-C18</f>
        <v>6.3333333333333357</v>
      </c>
      <c r="G12" s="2">
        <f t="shared" si="2"/>
        <v>40.111111111111143</v>
      </c>
      <c r="H12" s="2">
        <f t="shared" si="0"/>
        <v>16.466666666666637</v>
      </c>
      <c r="O12" s="1">
        <v>68</v>
      </c>
      <c r="P12" s="1">
        <v>62</v>
      </c>
      <c r="S12" s="1">
        <v>6.76</v>
      </c>
      <c r="V12" s="1">
        <v>40.11</v>
      </c>
    </row>
    <row r="13" spans="1:22">
      <c r="A13" s="11" t="s">
        <v>11</v>
      </c>
      <c r="B13" s="1">
        <v>69</v>
      </c>
      <c r="C13" s="1">
        <v>62</v>
      </c>
      <c r="D13" s="2">
        <f>B13-B18</f>
        <v>3.5999999999999943</v>
      </c>
      <c r="E13" s="1">
        <f t="shared" si="1"/>
        <v>12.959999999999958</v>
      </c>
      <c r="F13" s="2">
        <f>C13-C18</f>
        <v>1.3333333333333357</v>
      </c>
      <c r="G13" s="2">
        <f t="shared" si="2"/>
        <v>1.7777777777777841</v>
      </c>
      <c r="H13" s="2">
        <f t="shared" si="0"/>
        <v>4.8000000000000007</v>
      </c>
      <c r="O13" s="1">
        <v>69</v>
      </c>
      <c r="P13" s="1">
        <v>63</v>
      </c>
      <c r="S13" s="1">
        <v>12.96</v>
      </c>
      <c r="V13" s="1">
        <v>1.78</v>
      </c>
    </row>
    <row r="14" spans="1:22">
      <c r="A14" s="11" t="s">
        <v>12</v>
      </c>
      <c r="B14" s="1">
        <v>70</v>
      </c>
      <c r="C14" s="1">
        <v>61</v>
      </c>
      <c r="D14" s="2">
        <f>B14-B18</f>
        <v>4.5999999999999943</v>
      </c>
      <c r="E14" s="1">
        <f t="shared" si="1"/>
        <v>21.159999999999947</v>
      </c>
      <c r="F14" s="2">
        <f>C14-C18</f>
        <v>0.3333333333333357</v>
      </c>
      <c r="G14" s="2">
        <f t="shared" si="2"/>
        <v>0.11111111111111269</v>
      </c>
      <c r="H14" s="2">
        <f t="shared" si="0"/>
        <v>1.5333333333333423</v>
      </c>
      <c r="O14" s="1">
        <v>70</v>
      </c>
      <c r="P14" s="1">
        <v>67</v>
      </c>
      <c r="S14" s="1">
        <v>21.16</v>
      </c>
      <c r="V14" s="1">
        <v>0.11</v>
      </c>
    </row>
    <row r="15" spans="1:22">
      <c r="A15" s="11" t="s">
        <v>13</v>
      </c>
      <c r="B15" s="1">
        <v>71</v>
      </c>
      <c r="C15" s="1">
        <v>61</v>
      </c>
      <c r="D15" s="2">
        <f>B15-B18</f>
        <v>5.5999999999999943</v>
      </c>
      <c r="E15" s="1">
        <f t="shared" si="1"/>
        <v>31.359999999999935</v>
      </c>
      <c r="F15" s="2">
        <f>C15-C18</f>
        <v>0.3333333333333357</v>
      </c>
      <c r="G15" s="2">
        <f t="shared" si="2"/>
        <v>0.11111111111111269</v>
      </c>
      <c r="H15" s="2">
        <f t="shared" si="0"/>
        <v>1.866666666666678</v>
      </c>
      <c r="O15" s="1">
        <v>71</v>
      </c>
      <c r="P15" s="1">
        <v>67</v>
      </c>
      <c r="S15" s="1">
        <v>31.36</v>
      </c>
      <c r="V15" s="1">
        <v>0.11</v>
      </c>
    </row>
    <row r="16" spans="1:22">
      <c r="A16" s="11" t="s">
        <v>14</v>
      </c>
      <c r="B16" s="1">
        <v>72</v>
      </c>
      <c r="C16" s="1">
        <v>71</v>
      </c>
      <c r="D16" s="2">
        <f>B16-B18</f>
        <v>6.5999999999999943</v>
      </c>
      <c r="E16" s="1">
        <f t="shared" si="1"/>
        <v>43.559999999999924</v>
      </c>
      <c r="F16" s="2">
        <f>C16-C18</f>
        <v>10.333333333333336</v>
      </c>
      <c r="G16" s="2">
        <f t="shared" si="2"/>
        <v>106.77777777777783</v>
      </c>
      <c r="H16" s="2">
        <f t="shared" si="0"/>
        <v>68.19999999999996</v>
      </c>
      <c r="O16" s="1">
        <v>72</v>
      </c>
      <c r="P16" s="1">
        <v>71</v>
      </c>
      <c r="S16" s="13">
        <v>43.56</v>
      </c>
      <c r="V16" s="1">
        <v>106.78</v>
      </c>
    </row>
    <row r="17" spans="1:22">
      <c r="A17" s="12" t="s">
        <v>17</v>
      </c>
      <c r="B17" s="14">
        <f>SUM(B2:B16)</f>
        <v>981</v>
      </c>
      <c r="C17" s="1">
        <f>SUM(C2:C16)</f>
        <v>910</v>
      </c>
      <c r="D17" s="1"/>
      <c r="E17" s="2">
        <f>SUM(E2:E16)</f>
        <v>229.60000000000002</v>
      </c>
      <c r="F17" s="1"/>
      <c r="G17" s="2">
        <f>SUM(G2:G16)</f>
        <v>361.33333333333331</v>
      </c>
      <c r="H17" s="1"/>
      <c r="R17" s="9" t="s">
        <v>39</v>
      </c>
      <c r="S17" s="1">
        <f>SUM(S2:S16)</f>
        <v>229.60000000000002</v>
      </c>
      <c r="U17" s="9" t="s">
        <v>39</v>
      </c>
      <c r="V17" s="2">
        <v>361.33</v>
      </c>
    </row>
    <row r="18" spans="1:22">
      <c r="A18" s="12" t="s">
        <v>18</v>
      </c>
      <c r="B18" s="3">
        <f>AVERAGE(B2:B16)</f>
        <v>65.400000000000006</v>
      </c>
      <c r="C18" s="2">
        <f>AVERAGE(C2:C16)</f>
        <v>60.666666666666664</v>
      </c>
      <c r="D18" s="1"/>
      <c r="E18" s="1"/>
      <c r="F18" s="1"/>
      <c r="G18" s="1"/>
      <c r="H18" s="1"/>
      <c r="R18" s="9" t="s">
        <v>40</v>
      </c>
      <c r="S18" s="2">
        <f>VARP(B2:B16)</f>
        <v>15.306666666666667</v>
      </c>
      <c r="U18" s="9" t="s">
        <v>40</v>
      </c>
      <c r="V18" s="2">
        <f>VARP(C2:C16)</f>
        <v>24.088888888888889</v>
      </c>
    </row>
    <row r="19" spans="1:22">
      <c r="A19" s="12" t="s">
        <v>19</v>
      </c>
      <c r="B19" s="1">
        <f>MODE(B2:B16)</f>
        <v>60</v>
      </c>
      <c r="C19" s="1">
        <f>MODE(P2:P16)</f>
        <v>61</v>
      </c>
      <c r="D19" s="1"/>
      <c r="E19" s="1"/>
      <c r="F19" s="1"/>
      <c r="G19" s="1"/>
      <c r="H19" s="1"/>
      <c r="R19" s="9" t="s">
        <v>41</v>
      </c>
      <c r="S19" s="2">
        <f>SQRT(S18)</f>
        <v>3.9123735336323224</v>
      </c>
      <c r="U19" s="9" t="s">
        <v>41</v>
      </c>
      <c r="V19" s="2">
        <f>SQRT(V18)</f>
        <v>4.9080432851482563</v>
      </c>
    </row>
    <row r="20" spans="1:22">
      <c r="A20" s="12" t="s">
        <v>20</v>
      </c>
      <c r="B20" s="1">
        <f>MEDIAN(B2:B16)</f>
        <v>65</v>
      </c>
      <c r="C20" s="1">
        <f>MEDIAN(P2:P16)</f>
        <v>61</v>
      </c>
      <c r="D20" s="1"/>
      <c r="E20" s="1"/>
      <c r="F20" s="1"/>
      <c r="G20" s="1"/>
      <c r="H20" s="1"/>
    </row>
    <row r="22" spans="1:22">
      <c r="S22" s="9" t="s">
        <v>39</v>
      </c>
      <c r="T22" s="14">
        <f>SUM(H2:H16)</f>
        <v>170</v>
      </c>
    </row>
    <row r="23" spans="1:22">
      <c r="S23" s="9" t="s">
        <v>42</v>
      </c>
      <c r="T23" s="2">
        <f>T22/15</f>
        <v>11.333333333333334</v>
      </c>
    </row>
    <row r="24" spans="1:22">
      <c r="S24" s="9" t="s">
        <v>43</v>
      </c>
      <c r="T24" s="2">
        <f>CORREL(B2:B16,C2:C16)</f>
        <v>0.59021326467870272</v>
      </c>
    </row>
  </sheetData>
  <sortState ref="P2:P16">
    <sortCondition ref="P1"/>
  </sortState>
  <pageMargins left="0.7" right="0.7" top="0.75" bottom="0.75" header="0.3" footer="0.3"/>
  <pageSetup orientation="portrait" horizontalDpi="200" verticalDpi="200" r:id="rId1"/>
  <ignoredErrors>
    <ignoredError sqref="F2:F1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20"/>
  <sheetViews>
    <sheetView workbookViewId="0">
      <selection activeCell="K5" sqref="K5"/>
    </sheetView>
  </sheetViews>
  <sheetFormatPr defaultRowHeight="15"/>
  <cols>
    <col min="2" max="2" width="19.28515625" bestFit="1" customWidth="1"/>
  </cols>
  <sheetData>
    <row r="2" spans="2:3">
      <c r="B2" s="7" t="s">
        <v>36</v>
      </c>
    </row>
    <row r="3" spans="2:3">
      <c r="B3" s="7" t="s">
        <v>32</v>
      </c>
      <c r="C3" s="7" t="s">
        <v>33</v>
      </c>
    </row>
    <row r="4" spans="2:3">
      <c r="B4" s="4" t="s">
        <v>26</v>
      </c>
      <c r="C4" s="4">
        <v>8</v>
      </c>
    </row>
    <row r="5" spans="2:3">
      <c r="B5" s="4" t="s">
        <v>27</v>
      </c>
      <c r="C5" s="4">
        <v>5</v>
      </c>
    </row>
    <row r="6" spans="2:3">
      <c r="B6" s="4" t="s">
        <v>28</v>
      </c>
      <c r="C6" s="4">
        <v>2</v>
      </c>
    </row>
    <row r="40" spans="2:3">
      <c r="B40" s="5" t="s">
        <v>34</v>
      </c>
    </row>
    <row r="41" spans="2:3">
      <c r="B41" s="5" t="s">
        <v>32</v>
      </c>
      <c r="C41" s="5" t="s">
        <v>33</v>
      </c>
    </row>
    <row r="42" spans="2:3">
      <c r="B42" s="4" t="s">
        <v>29</v>
      </c>
      <c r="C42" s="4">
        <v>5</v>
      </c>
    </row>
    <row r="43" spans="2:3">
      <c r="B43" s="4" t="s">
        <v>30</v>
      </c>
      <c r="C43" s="4">
        <v>6</v>
      </c>
    </row>
    <row r="44" spans="2:3">
      <c r="B44" s="4" t="s">
        <v>31</v>
      </c>
      <c r="C44" s="4">
        <v>4</v>
      </c>
    </row>
    <row r="78" spans="2:3">
      <c r="B78" s="9" t="s">
        <v>35</v>
      </c>
    </row>
    <row r="79" spans="2:3">
      <c r="B79" s="9" t="s">
        <v>32</v>
      </c>
      <c r="C79" s="9" t="s">
        <v>37</v>
      </c>
    </row>
    <row r="80" spans="2:3">
      <c r="B80" s="4" t="s">
        <v>26</v>
      </c>
      <c r="C80" s="6">
        <v>0.5333</v>
      </c>
    </row>
    <row r="81" spans="2:3">
      <c r="B81" s="4" t="s">
        <v>27</v>
      </c>
      <c r="C81" s="6">
        <v>0.33329999999999999</v>
      </c>
    </row>
    <row r="82" spans="2:3">
      <c r="B82" s="4" t="s">
        <v>28</v>
      </c>
      <c r="C82" s="6">
        <v>0.1333</v>
      </c>
    </row>
    <row r="116" spans="2:3">
      <c r="B116" s="10" t="s">
        <v>38</v>
      </c>
    </row>
    <row r="117" spans="2:3">
      <c r="B117" s="10" t="s">
        <v>32</v>
      </c>
      <c r="C117" s="10" t="s">
        <v>37</v>
      </c>
    </row>
    <row r="118" spans="2:3">
      <c r="B118" s="4" t="s">
        <v>29</v>
      </c>
      <c r="C118" s="6">
        <v>0.33329999999999999</v>
      </c>
    </row>
    <row r="119" spans="2:3">
      <c r="B119" s="4" t="s">
        <v>30</v>
      </c>
      <c r="C119" s="6">
        <v>0.4</v>
      </c>
    </row>
    <row r="120" spans="2:3">
      <c r="B120" s="4" t="s">
        <v>31</v>
      </c>
      <c r="C120" s="6">
        <v>0.26669999999999999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Tabuľka </vt:lpstr>
      <vt:lpstr>Grafy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spravca</dc:creator>
  <cp:lastModifiedBy>spravca</cp:lastModifiedBy>
  <dcterms:created xsi:type="dcterms:W3CDTF">2018-12-03T14:37:21Z</dcterms:created>
  <dcterms:modified xsi:type="dcterms:W3CDTF">2018-12-11T18:11:30Z</dcterms:modified>
</cp:coreProperties>
</file>