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8415" activeTab="1"/>
  </bookViews>
  <sheets>
    <sheet name="Hárok1" sheetId="1" r:id="rId1"/>
    <sheet name="matematika" sheetId="2" r:id="rId2"/>
    <sheet name="španielsky jazyk" sheetId="3" r:id="rId3"/>
    <sheet name="Hárok4" sheetId="4" r:id="rId4"/>
  </sheets>
  <calcPr calcId="124519"/>
</workbook>
</file>

<file path=xl/calcChain.xml><?xml version="1.0" encoding="utf-8"?>
<calcChain xmlns="http://schemas.openxmlformats.org/spreadsheetml/2006/main">
  <c r="B28" i="4"/>
  <c r="B27"/>
  <c r="C26"/>
  <c r="B26"/>
  <c r="B25"/>
  <c r="C25"/>
  <c r="E7"/>
  <c r="E6"/>
  <c r="H21"/>
  <c r="H9"/>
  <c r="H10"/>
  <c r="H11"/>
  <c r="H12"/>
  <c r="H13"/>
  <c r="H14"/>
  <c r="H15"/>
  <c r="H16"/>
  <c r="H17"/>
  <c r="H18"/>
  <c r="H19"/>
  <c r="H20"/>
  <c r="H8"/>
  <c r="H7"/>
  <c r="H6"/>
  <c r="G21"/>
  <c r="G8"/>
  <c r="G9"/>
  <c r="G10"/>
  <c r="G11"/>
  <c r="G12"/>
  <c r="G13"/>
  <c r="G14"/>
  <c r="G15"/>
  <c r="G16"/>
  <c r="G17"/>
  <c r="G18"/>
  <c r="G19"/>
  <c r="G20"/>
  <c r="G7"/>
  <c r="G6"/>
  <c r="F20"/>
  <c r="F19"/>
  <c r="F18"/>
  <c r="F17"/>
  <c r="F16"/>
  <c r="F15"/>
  <c r="F14"/>
  <c r="F13"/>
  <c r="F12"/>
  <c r="F11"/>
  <c r="F10"/>
  <c r="F9"/>
  <c r="F8"/>
  <c r="F7"/>
  <c r="F6"/>
  <c r="E21"/>
  <c r="E9"/>
  <c r="E10"/>
  <c r="E11"/>
  <c r="E12"/>
  <c r="E13"/>
  <c r="E14"/>
  <c r="E15"/>
  <c r="E16"/>
  <c r="E17"/>
  <c r="E18"/>
  <c r="E19"/>
  <c r="E20"/>
  <c r="E8"/>
  <c r="D20"/>
  <c r="D19"/>
  <c r="D18"/>
  <c r="D17"/>
  <c r="D9"/>
  <c r="D7"/>
  <c r="D6"/>
  <c r="D16"/>
  <c r="D15"/>
  <c r="D14"/>
  <c r="D13"/>
  <c r="D12"/>
  <c r="D11"/>
  <c r="D10"/>
  <c r="D8"/>
  <c r="C24" l="1"/>
  <c r="B24"/>
  <c r="C23"/>
  <c r="B23"/>
  <c r="C22"/>
  <c r="C21"/>
  <c r="B22"/>
  <c r="B21"/>
</calcChain>
</file>

<file path=xl/sharedStrings.xml><?xml version="1.0" encoding="utf-8"?>
<sst xmlns="http://schemas.openxmlformats.org/spreadsheetml/2006/main" count="61" uniqueCount="51">
  <si>
    <t>štatistický súbor -žiaci</t>
  </si>
  <si>
    <t>štatistická jednotka - jednotliví žiaci</t>
  </si>
  <si>
    <t>rozsah štatistického súboru - N = 15</t>
  </si>
  <si>
    <t>štatistický znak - známka z matematiky a španielskeho jazyka</t>
  </si>
  <si>
    <t>z</t>
  </si>
  <si>
    <t xml:space="preserve">z - známka </t>
  </si>
  <si>
    <t xml:space="preserve"> p.ž -počet žiakov</t>
  </si>
  <si>
    <t>p.ž</t>
  </si>
  <si>
    <t>grafy:</t>
  </si>
  <si>
    <t>relatívna početnosť - matematika :</t>
  </si>
  <si>
    <t>absolútna početnosť  - matematika :</t>
  </si>
  <si>
    <t xml:space="preserve"> per.ž -percento žiakov</t>
  </si>
  <si>
    <t>per.ž</t>
  </si>
  <si>
    <t>absolútna početnosť  - španielsky jazyk:</t>
  </si>
  <si>
    <t>relatívna početnosť - španielsky jazyk:</t>
  </si>
  <si>
    <t>m - matematika</t>
  </si>
  <si>
    <t>š.j - španielsky jazyk</t>
  </si>
  <si>
    <t>m</t>
  </si>
  <si>
    <t>š.j</t>
  </si>
  <si>
    <t>Σ</t>
  </si>
  <si>
    <t>priemer</t>
  </si>
  <si>
    <t>žiak</t>
  </si>
  <si>
    <t>A</t>
  </si>
  <si>
    <t>B</t>
  </si>
  <si>
    <t>C</t>
  </si>
  <si>
    <t>O</t>
  </si>
  <si>
    <t>N</t>
  </si>
  <si>
    <t>M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</si>
  <si>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</si>
  <si>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</si>
  <si>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</si>
  <si>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</si>
  <si>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</si>
  <si>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</si>
  <si>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</si>
  <si>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</si>
  <si>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</si>
  <si>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modus</t>
  </si>
  <si>
    <t>medián</t>
  </si>
  <si>
    <t>m-priem.m</t>
  </si>
  <si>
    <r>
      <t xml:space="preserve">š.j-priem. </t>
    </r>
    <r>
      <rPr>
        <sz val="9"/>
        <color theme="1"/>
        <rFont val="Calibri"/>
        <family val="2"/>
        <charset val="238"/>
        <scheme val="minor"/>
      </rPr>
      <t>Š</t>
    </r>
    <r>
      <rPr>
        <sz val="11"/>
        <color theme="1"/>
        <rFont val="Calibri"/>
        <family val="2"/>
        <charset val="238"/>
        <scheme val="minor"/>
      </rPr>
      <t>.j</t>
    </r>
  </si>
  <si>
    <r>
      <t>(š.j-priem.š.j)</t>
    </r>
    <r>
      <rPr>
        <sz val="16"/>
        <color theme="1"/>
        <rFont val="Calibri"/>
        <family val="2"/>
        <charset val="238"/>
        <scheme val="minor"/>
      </rPr>
      <t>2</t>
    </r>
  </si>
  <si>
    <r>
      <t>(m-priem.m)</t>
    </r>
    <r>
      <rPr>
        <sz val="18"/>
        <color theme="1"/>
        <rFont val="Calibri"/>
        <family val="2"/>
        <charset val="238"/>
        <scheme val="minor"/>
      </rPr>
      <t>2</t>
    </r>
  </si>
  <si>
    <t>(m-priem.m) * (š.j - priem.š.j)</t>
  </si>
  <si>
    <t>rozptyl</t>
  </si>
  <si>
    <t>odchýlka</t>
  </si>
  <si>
    <t>kovariancia</t>
  </si>
  <si>
    <t>korelácia</t>
  </si>
  <si>
    <t>Sila závislosti je mierna. Čím je lepšia/horšia známka z jedného predmetu, tým horšia/lepšia je známka z druhého predmetu.</t>
  </si>
  <si>
    <t>Záver:</t>
  </si>
  <si>
    <t>Téma mojej práce z matematiky je štatistika známok z dvoch predmetov, a to španielsky jazyk a matematika.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</si>
</sst>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rgb="FF00B0F0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Sylfae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2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0" fillId="0" borderId="0" xfId="0" applyAlignment="1">
      <alignment wrapText="1"/>
    </xf>
    <xf numFmtId="2" fontId="0" fillId="2" borderId="0" xfId="0" applyNumberFormat="1" applyFill="1" applyAlignment="1">
      <alignment horizontal="right"/>
    </xf>
    <xf numFmtId="0" fontId="3" fillId="0" borderId="0" xfId="0" applyFont="1"/>
    <xf numFmtId="0" fontId="7" fillId="0" borderId="0" xfId="0" applyFont="1"/>
    <xf numFmtId="0" fontId="8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kruhový diagram</a:t>
            </a:r>
            <a:endParaRPr lang="en-US"/>
          </a:p>
        </c:rich>
      </c:tx>
    </c:title>
    <c:plotArea>
      <c:layout/>
      <c:pieChart>
        <c:varyColors val="1"/>
        <c:ser>
          <c:idx val="0"/>
          <c:order val="0"/>
          <c:tx>
            <c:strRef>
              <c:f>matematika!$B$5</c:f>
              <c:strCache>
                <c:ptCount val="1"/>
                <c:pt idx="0">
                  <c:v>p.ž</c:v>
                </c:pt>
              </c:strCache>
            </c:strRef>
          </c:tx>
          <c:dLbls>
            <c:showPercent val="1"/>
          </c:dLbls>
          <c:val>
            <c:numRef>
              <c:f>matematika!$B$6:$B$10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txPr>
        <a:bodyPr/>
        <a:lstStyle/>
        <a:p>
          <a:pPr rtl="0">
            <a:defRPr/>
          </a:pPr>
          <a:endParaRPr lang="sk-SK"/>
        </a:p>
      </c:txPr>
    </c:legend>
    <c:plotVisOnly val="1"/>
  </c:chart>
  <c:spPr>
    <a:ln>
      <a:solidFill>
        <a:srgbClr val="C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style val="34"/>
  <c:chart>
    <c:title>
      <c:tx>
        <c:rich>
          <a:bodyPr/>
          <a:lstStyle/>
          <a:p>
            <a:pPr>
              <a:defRPr/>
            </a:pPr>
            <a:r>
              <a:rPr lang="sk-SK"/>
              <a:t>kruhový diagram</a:t>
            </a:r>
            <a:endParaRPr lang="en-US"/>
          </a:p>
        </c:rich>
      </c:tx>
      <c:layout>
        <c:manualLayout>
          <c:xMode val="edge"/>
          <c:yMode val="edge"/>
          <c:x val="0.63020144356955399"/>
          <c:y val="2.777777777777779E-2"/>
        </c:manualLayout>
      </c:layout>
    </c:title>
    <c:plotArea>
      <c:layout>
        <c:manualLayout>
          <c:layoutTarget val="inner"/>
          <c:xMode val="edge"/>
          <c:yMode val="edge"/>
          <c:x val="0.19159098862642174"/>
          <c:y val="2.777777777777779E-2"/>
          <c:w val="0.53888888888888897"/>
          <c:h val="0.89814814814814814"/>
        </c:manualLayout>
      </c:layout>
      <c:pieChart>
        <c:varyColors val="1"/>
        <c:ser>
          <c:idx val="0"/>
          <c:order val="0"/>
          <c:tx>
            <c:strRef>
              <c:f>'španielsky jazyk'!$B$5</c:f>
              <c:strCache>
                <c:ptCount val="1"/>
                <c:pt idx="0">
                  <c:v>p.ž</c:v>
                </c:pt>
              </c:strCache>
            </c:strRef>
          </c:tx>
          <c:dPt>
            <c:idx val="4"/>
            <c:explosion val="6"/>
          </c:dPt>
          <c:val>
            <c:numRef>
              <c:f>'španielsky jazyk'!$B$6:$B$10</c:f>
              <c:numCache>
                <c:formatCode>General</c:formatCode>
                <c:ptCount val="5"/>
                <c:pt idx="0">
                  <c:v>8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sk-SK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sk-SK">
                <a:solidFill>
                  <a:schemeClr val="accent6">
                    <a:lumMod val="40000"/>
                    <a:lumOff val="60000"/>
                  </a:schemeClr>
                </a:solidFill>
                <a:latin typeface="Arial" pitchFamily="34" charset="0"/>
                <a:cs typeface="Arial" pitchFamily="34" charset="0"/>
              </a:rPr>
              <a:t>stĺpcový diagram</a:t>
            </a:r>
            <a:endParaRPr lang="en-US">
              <a:solidFill>
                <a:schemeClr val="accent6">
                  <a:lumMod val="40000"/>
                  <a:lumOff val="60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</c:title>
    <c:plotArea>
      <c:layout>
        <c:manualLayout>
          <c:layoutTarget val="inner"/>
          <c:xMode val="edge"/>
          <c:yMode val="edge"/>
          <c:x val="9.8057961504811941E-2"/>
          <c:y val="0.18091462525517643"/>
          <c:w val="0.76583092738407721"/>
          <c:h val="0.55665062700495771"/>
        </c:manualLayout>
      </c:layout>
      <c:barChart>
        <c:barDir val="col"/>
        <c:grouping val="clustered"/>
        <c:ser>
          <c:idx val="0"/>
          <c:order val="0"/>
          <c:tx>
            <c:strRef>
              <c:f>'španielsky jazyk'!$B$5</c:f>
              <c:strCache>
                <c:ptCount val="1"/>
                <c:pt idx="0">
                  <c:v>p.ž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val>
            <c:numRef>
              <c:f>'španielsky jazyk'!$B$6:$B$10</c:f>
              <c:numCache>
                <c:formatCode>General</c:formatCode>
                <c:ptCount val="5"/>
                <c:pt idx="0">
                  <c:v>8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axId val="70228224"/>
        <c:axId val="71311744"/>
      </c:barChart>
      <c:catAx>
        <c:axId val="70228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známka</a:t>
                </a:r>
              </a:p>
            </c:rich>
          </c:tx>
          <c:layout>
            <c:manualLayout>
              <c:xMode val="edge"/>
              <c:yMode val="edge"/>
              <c:x val="0.8654943132108488"/>
              <c:y val="0.73979148439778375"/>
            </c:manualLayout>
          </c:layout>
        </c:title>
        <c:tickLblPos val="nextTo"/>
        <c:crossAx val="71311744"/>
        <c:crosses val="autoZero"/>
        <c:auto val="1"/>
        <c:lblAlgn val="ctr"/>
        <c:lblOffset val="100"/>
      </c:catAx>
      <c:valAx>
        <c:axId val="7131174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k-SK"/>
                  <a:t>počet žiakov</a:t>
                </a:r>
              </a:p>
            </c:rich>
          </c:tx>
          <c:layout>
            <c:manualLayout>
              <c:xMode val="edge"/>
              <c:yMode val="edge"/>
              <c:x val="3.6111111111111115E-2"/>
              <c:y val="8.6080125400991539E-2"/>
            </c:manualLayout>
          </c:layout>
        </c:title>
        <c:numFmt formatCode="General" sourceLinked="1"/>
        <c:tickLblPos val="nextTo"/>
        <c:crossAx val="70228224"/>
        <c:crosses val="autoZero"/>
        <c:crossBetween val="between"/>
      </c:valAx>
    </c:plotArea>
    <c:plotVisOnly val="1"/>
  </c:chart>
  <c:spPr>
    <a:ln>
      <a:solidFill>
        <a:schemeClr val="accent2">
          <a:lumMod val="75000"/>
        </a:schemeClr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>
                <a:solidFill>
                  <a:srgbClr val="FF0066"/>
                </a:solidFill>
                <a:latin typeface="Arial" pitchFamily="34" charset="0"/>
                <a:cs typeface="Arial" pitchFamily="34" charset="0"/>
              </a:defRPr>
            </a:pPr>
            <a:r>
              <a:rPr lang="sk-SK">
                <a:solidFill>
                  <a:srgbClr val="FF0066"/>
                </a:solidFill>
                <a:latin typeface="Arial" pitchFamily="34" charset="0"/>
                <a:cs typeface="Arial" pitchFamily="34" charset="0"/>
              </a:rPr>
              <a:t>polygón</a:t>
            </a:r>
            <a:endParaRPr lang="en-US">
              <a:solidFill>
                <a:srgbClr val="FF0066"/>
              </a:solidFill>
              <a:latin typeface="Arial" pitchFamily="34" charset="0"/>
              <a:cs typeface="Arial" pitchFamily="34" charset="0"/>
            </a:endParaRPr>
          </a:p>
        </c:rich>
      </c:tx>
    </c:title>
    <c:plotArea>
      <c:layout>
        <c:manualLayout>
          <c:layoutTarget val="inner"/>
          <c:xMode val="edge"/>
          <c:yMode val="edge"/>
          <c:x val="0.11176618547681545"/>
          <c:y val="0.19480351414406533"/>
          <c:w val="0.72712270341207363"/>
          <c:h val="0.55665062700495771"/>
        </c:manualLayout>
      </c:layout>
      <c:lineChart>
        <c:grouping val="standard"/>
        <c:ser>
          <c:idx val="0"/>
          <c:order val="0"/>
          <c:tx>
            <c:strRef>
              <c:f>'španielsky jazyk'!$M$5</c:f>
              <c:strCache>
                <c:ptCount val="1"/>
                <c:pt idx="0">
                  <c:v>per.ž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pPr>
              <a:solidFill>
                <a:srgbClr val="FF0066"/>
              </a:solidFill>
              <a:ln>
                <a:solidFill>
                  <a:srgbClr val="FF0066"/>
                </a:solidFill>
              </a:ln>
            </c:spPr>
          </c:marker>
          <c:val>
            <c:numRef>
              <c:f>'španielsky jazyk'!$M$6:$M$10</c:f>
              <c:numCache>
                <c:formatCode>General</c:formatCode>
                <c:ptCount val="5"/>
                <c:pt idx="0">
                  <c:v>53</c:v>
                </c:pt>
                <c:pt idx="1">
                  <c:v>33</c:v>
                </c:pt>
                <c:pt idx="2">
                  <c:v>7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</c:ser>
        <c:marker val="1"/>
        <c:axId val="71318912"/>
        <c:axId val="71354240"/>
      </c:lineChart>
      <c:catAx>
        <c:axId val="71318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známka</a:t>
                </a:r>
              </a:p>
            </c:rich>
          </c:tx>
          <c:layout>
            <c:manualLayout>
              <c:xMode val="edge"/>
              <c:yMode val="edge"/>
              <c:x val="0.85077187226596673"/>
              <c:y val="0.7259025955088948"/>
            </c:manualLayout>
          </c:layout>
        </c:title>
        <c:tickLblPos val="nextTo"/>
        <c:crossAx val="71354240"/>
        <c:crosses val="autoZero"/>
        <c:auto val="1"/>
        <c:lblAlgn val="ctr"/>
        <c:lblOffset val="100"/>
      </c:catAx>
      <c:valAx>
        <c:axId val="7135424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k-SK"/>
                  <a:t>% žiakov</a:t>
                </a:r>
              </a:p>
            </c:rich>
          </c:tx>
          <c:layout>
            <c:manualLayout>
              <c:xMode val="edge"/>
              <c:yMode val="edge"/>
              <c:x val="2.222222222222223E-2"/>
              <c:y val="7.2191236512102672E-2"/>
            </c:manualLayout>
          </c:layout>
        </c:title>
        <c:numFmt formatCode="General" sourceLinked="1"/>
        <c:tickLblPos val="nextTo"/>
        <c:crossAx val="71318912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sk-SK">
                <a:solidFill>
                  <a:schemeClr val="tx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polygón</a:t>
            </a:r>
            <a:endParaRPr lang="en-US">
              <a:solidFill>
                <a:schemeClr val="tx2">
                  <a:lumMod val="50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</c:title>
    <c:plotArea>
      <c:layout>
        <c:manualLayout>
          <c:layoutTarget val="inner"/>
          <c:xMode val="edge"/>
          <c:yMode val="edge"/>
          <c:x val="0.11176618547681552"/>
          <c:y val="0.19480351414406533"/>
          <c:w val="0.72712270341207363"/>
          <c:h val="0.55665062700495771"/>
        </c:manualLayout>
      </c:layout>
      <c:lineChart>
        <c:grouping val="standard"/>
        <c:ser>
          <c:idx val="0"/>
          <c:order val="0"/>
          <c:tx>
            <c:strRef>
              <c:f>'španielsky jazyk'!$M$5</c:f>
              <c:strCache>
                <c:ptCount val="1"/>
                <c:pt idx="0">
                  <c:v>per.ž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val>
            <c:numRef>
              <c:f>'španielsky jazyk'!$M$6:$M$10</c:f>
              <c:numCache>
                <c:formatCode>General</c:formatCode>
                <c:ptCount val="5"/>
                <c:pt idx="0">
                  <c:v>53</c:v>
                </c:pt>
                <c:pt idx="1">
                  <c:v>33</c:v>
                </c:pt>
                <c:pt idx="2">
                  <c:v>7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</c:ser>
        <c:dropLines>
          <c:spPr>
            <a:ln w="38100">
              <a:solidFill>
                <a:schemeClr val="tx2">
                  <a:lumMod val="50000"/>
                </a:schemeClr>
              </a:solidFill>
              <a:tailEnd type="oval"/>
            </a:ln>
          </c:spPr>
        </c:dropLines>
        <c:marker val="1"/>
        <c:axId val="71509888"/>
        <c:axId val="71516160"/>
      </c:lineChart>
      <c:catAx>
        <c:axId val="71509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známka</a:t>
                </a:r>
              </a:p>
            </c:rich>
          </c:tx>
          <c:layout>
            <c:manualLayout>
              <c:xMode val="edge"/>
              <c:yMode val="edge"/>
              <c:x val="0.85077187226596696"/>
              <c:y val="0.72590259550889502"/>
            </c:manualLayout>
          </c:layout>
        </c:title>
        <c:tickLblPos val="nextTo"/>
        <c:crossAx val="71516160"/>
        <c:crosses val="autoZero"/>
        <c:auto val="1"/>
        <c:lblAlgn val="ctr"/>
        <c:lblOffset val="100"/>
      </c:catAx>
      <c:valAx>
        <c:axId val="7151616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k-SK"/>
                  <a:t>% žiakov</a:t>
                </a:r>
              </a:p>
            </c:rich>
          </c:tx>
          <c:layout>
            <c:manualLayout>
              <c:xMode val="edge"/>
              <c:yMode val="edge"/>
              <c:x val="2.222222222222224E-2"/>
              <c:y val="7.2191236512102699E-2"/>
            </c:manualLayout>
          </c:layout>
        </c:title>
        <c:numFmt formatCode="General" sourceLinked="1"/>
        <c:tickLblPos val="nextTo"/>
        <c:crossAx val="71509888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 algn="ctr">
              <a:defRPr>
                <a:latin typeface="Arial" pitchFamily="34" charset="0"/>
                <a:cs typeface="Arial" pitchFamily="34" charset="0"/>
              </a:defRPr>
            </a:pPr>
            <a:r>
              <a:rPr lang="sk-SK">
                <a:solidFill>
                  <a:schemeClr val="accent6">
                    <a:lumMod val="40000"/>
                    <a:lumOff val="60000"/>
                  </a:schemeClr>
                </a:solidFill>
                <a:latin typeface="Arial" pitchFamily="34" charset="0"/>
                <a:cs typeface="Arial" pitchFamily="34" charset="0"/>
              </a:rPr>
              <a:t>stĺpcový diagram</a:t>
            </a:r>
            <a:endParaRPr lang="en-US">
              <a:solidFill>
                <a:schemeClr val="accent6">
                  <a:lumMod val="40000"/>
                  <a:lumOff val="60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44514435695539"/>
          <c:y val="4.1666666666666664E-2"/>
        </c:manualLayout>
      </c:layout>
    </c:title>
    <c:plotArea>
      <c:layout>
        <c:manualLayout>
          <c:layoutTarget val="inner"/>
          <c:xMode val="edge"/>
          <c:yMode val="edge"/>
          <c:x val="0.12009951881014874"/>
          <c:y val="0.19480351414406533"/>
          <c:w val="0.76878937007874026"/>
          <c:h val="0.55665062700495771"/>
        </c:manualLayout>
      </c:layout>
      <c:barChart>
        <c:barDir val="col"/>
        <c:grouping val="clustered"/>
        <c:ser>
          <c:idx val="0"/>
          <c:order val="0"/>
          <c:tx>
            <c:strRef>
              <c:f>'španielsky jazyk'!$M$5</c:f>
              <c:strCache>
                <c:ptCount val="1"/>
                <c:pt idx="0">
                  <c:v>per.ž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</c:spPr>
          <c:val>
            <c:numRef>
              <c:f>'španielsky jazyk'!$M$6:$M$10</c:f>
              <c:numCache>
                <c:formatCode>General</c:formatCode>
                <c:ptCount val="5"/>
                <c:pt idx="0">
                  <c:v>53</c:v>
                </c:pt>
                <c:pt idx="1">
                  <c:v>33</c:v>
                </c:pt>
                <c:pt idx="2">
                  <c:v>7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</c:ser>
        <c:axId val="71540096"/>
        <c:axId val="71435776"/>
      </c:barChart>
      <c:catAx>
        <c:axId val="71540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známka</a:t>
                </a:r>
              </a:p>
            </c:rich>
          </c:tx>
          <c:layout>
            <c:manualLayout>
              <c:xMode val="edge"/>
              <c:yMode val="edge"/>
              <c:x val="0.89179286964129478"/>
              <c:y val="0.7351618547681541"/>
            </c:manualLayout>
          </c:layout>
        </c:title>
        <c:tickLblPos val="nextTo"/>
        <c:crossAx val="71435776"/>
        <c:crosses val="autoZero"/>
        <c:auto val="1"/>
        <c:lblAlgn val="ctr"/>
        <c:lblOffset val="100"/>
      </c:catAx>
      <c:valAx>
        <c:axId val="7143577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k-SK"/>
                  <a:t>%</a:t>
                </a:r>
                <a:r>
                  <a:rPr lang="sk-SK" baseline="0"/>
                  <a:t> žiakov</a:t>
                </a:r>
                <a:endParaRPr lang="sk-SK"/>
              </a:p>
            </c:rich>
          </c:tx>
          <c:layout>
            <c:manualLayout>
              <c:xMode val="edge"/>
              <c:yMode val="edge"/>
              <c:x val="5.2777777777777785E-2"/>
              <c:y val="6.7561606882473035E-2"/>
            </c:manualLayout>
          </c:layout>
        </c:title>
        <c:numFmt formatCode="General" sourceLinked="1"/>
        <c:tickLblPos val="nextTo"/>
        <c:crossAx val="71540096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polygón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498045523406962"/>
          <c:y val="0.17628499562554681"/>
          <c:w val="0.65469267647957352"/>
          <c:h val="0.65850247885680957"/>
        </c:manualLayout>
      </c:layout>
      <c:lineChart>
        <c:grouping val="standard"/>
        <c:ser>
          <c:idx val="0"/>
          <c:order val="0"/>
          <c:tx>
            <c:strRef>
              <c:f>matematika!$B$5</c:f>
              <c:strCache>
                <c:ptCount val="1"/>
                <c:pt idx="0">
                  <c:v>p.ž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dPt>
            <c:idx val="0"/>
            <c:marker>
              <c:spPr>
                <a:solidFill>
                  <a:srgbClr val="FF0066"/>
                </a:solidFill>
              </c:spPr>
            </c:marker>
          </c:dPt>
          <c:dPt>
            <c:idx val="1"/>
            <c:marker>
              <c:spPr>
                <a:solidFill>
                  <a:srgbClr val="FF0066"/>
                </a:solidFill>
              </c:spPr>
            </c:marker>
          </c:dPt>
          <c:dPt>
            <c:idx val="2"/>
            <c:marker>
              <c:spPr>
                <a:solidFill>
                  <a:srgbClr val="FF0066"/>
                </a:solidFill>
              </c:spPr>
            </c:marker>
          </c:dPt>
          <c:dPt>
            <c:idx val="3"/>
            <c:marker>
              <c:spPr>
                <a:solidFill>
                  <a:srgbClr val="FF0066"/>
                </a:solidFill>
              </c:spPr>
            </c:marker>
          </c:dPt>
          <c:dPt>
            <c:idx val="4"/>
            <c:marker>
              <c:spPr>
                <a:solidFill>
                  <a:srgbClr val="FF0066"/>
                </a:solidFill>
              </c:spPr>
            </c:marker>
          </c:dPt>
          <c:val>
            <c:numRef>
              <c:f>matematika!$B$6:$B$10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marker val="1"/>
        <c:axId val="68831104"/>
        <c:axId val="68837376"/>
      </c:lineChart>
      <c:catAx>
        <c:axId val="68831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známka</a:t>
                </a:r>
              </a:p>
            </c:rich>
          </c:tx>
          <c:layout>
            <c:manualLayout>
              <c:xMode val="edge"/>
              <c:yMode val="edge"/>
              <c:x val="0.8181422809084733"/>
              <c:y val="0.80923592884222795"/>
            </c:manualLayout>
          </c:layout>
        </c:title>
        <c:tickLblPos val="nextTo"/>
        <c:crossAx val="68837376"/>
        <c:crosses val="autoZero"/>
        <c:auto val="1"/>
        <c:lblAlgn val="ctr"/>
        <c:lblOffset val="100"/>
      </c:catAx>
      <c:valAx>
        <c:axId val="6883737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k-SK"/>
                  <a:t>počet žiakov</a:t>
                </a:r>
              </a:p>
            </c:rich>
          </c:tx>
          <c:layout>
            <c:manualLayout>
              <c:xMode val="edge"/>
              <c:yMode val="edge"/>
              <c:x val="5.3431088334860773E-2"/>
              <c:y val="8.1450495771361958E-2"/>
            </c:manualLayout>
          </c:layout>
        </c:title>
        <c:numFmt formatCode="General" sourceLinked="1"/>
        <c:tickLblPos val="nextTo"/>
        <c:crossAx val="6883110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histogram</a:t>
            </a:r>
            <a:endParaRPr lang="en-US"/>
          </a:p>
        </c:rich>
      </c:tx>
      <c:layout>
        <c:manualLayout>
          <c:xMode val="edge"/>
          <c:yMode val="edge"/>
          <c:x val="0.41706255468066494"/>
          <c:y val="2.777777777777779E-2"/>
        </c:manualLayout>
      </c:layout>
    </c:title>
    <c:plotArea>
      <c:layout>
        <c:manualLayout>
          <c:layoutTarget val="inner"/>
          <c:xMode val="edge"/>
          <c:yMode val="edge"/>
          <c:x val="0.13416907261592301"/>
          <c:y val="0.19480351414406533"/>
          <c:w val="0.70269203849518835"/>
          <c:h val="0.62609507144940224"/>
        </c:manualLayout>
      </c:layout>
      <c:lineChart>
        <c:grouping val="standard"/>
        <c:ser>
          <c:idx val="0"/>
          <c:order val="0"/>
          <c:tx>
            <c:strRef>
              <c:f>matematika!$B$5</c:f>
              <c:strCache>
                <c:ptCount val="1"/>
                <c:pt idx="0">
                  <c:v>p.ž</c:v>
                </c:pt>
              </c:strCache>
            </c:strRef>
          </c:tx>
          <c:spPr>
            <a:ln>
              <a:noFill/>
              <a:tailEnd type="oval"/>
            </a:ln>
          </c:spPr>
          <c:marker>
            <c:symbol val="diamond"/>
            <c:size val="7"/>
            <c:spPr>
              <a:solidFill>
                <a:schemeClr val="tx2">
                  <a:lumMod val="50000"/>
                </a:schemeClr>
              </a:solidFill>
            </c:spPr>
          </c:marker>
          <c:dPt>
            <c:idx val="2"/>
            <c:marker>
              <c:symbol val="diamond"/>
              <c:size val="13"/>
            </c:marker>
          </c:dPt>
          <c:val>
            <c:numRef>
              <c:f>matematika!$B$6:$B$10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ropLines>
          <c:spPr>
            <a:ln w="38100">
              <a:solidFill>
                <a:srgbClr val="002060"/>
              </a:solidFill>
              <a:tailEnd type="diamond"/>
            </a:ln>
          </c:spPr>
        </c:dropLines>
        <c:marker val="1"/>
        <c:axId val="68857856"/>
        <c:axId val="68859776"/>
      </c:lineChart>
      <c:catAx>
        <c:axId val="68857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známka</a:t>
                </a:r>
              </a:p>
            </c:rich>
          </c:tx>
          <c:layout>
            <c:manualLayout>
              <c:xMode val="edge"/>
              <c:yMode val="edge"/>
              <c:x val="0.8456817585301839"/>
              <c:y val="0.80460629921259852"/>
            </c:manualLayout>
          </c:layout>
        </c:title>
        <c:tickLblPos val="nextTo"/>
        <c:crossAx val="68859776"/>
        <c:crosses val="autoZero"/>
        <c:auto val="1"/>
        <c:lblAlgn val="ctr"/>
        <c:lblOffset val="100"/>
      </c:catAx>
      <c:valAx>
        <c:axId val="6885977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k-SK"/>
                  <a:t>počet žiakov</a:t>
                </a:r>
              </a:p>
            </c:rich>
          </c:tx>
          <c:layout>
            <c:manualLayout>
              <c:xMode val="edge"/>
              <c:yMode val="edge"/>
              <c:x val="5.2777777777777785E-2"/>
              <c:y val="9.0709755030621217E-2"/>
            </c:manualLayout>
          </c:layout>
        </c:title>
        <c:numFmt formatCode="General" sourceLinked="1"/>
        <c:tickLblPos val="nextTo"/>
        <c:crossAx val="68857856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stĺpcový diagram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1484951881014872"/>
          <c:y val="0.2180672207640712"/>
          <c:w val="0.72666579177602808"/>
          <c:h val="0.65470654709827958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</c:spPr>
          <c:val>
            <c:numRef>
              <c:f>matematika!$B$6:$B$10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68875776"/>
        <c:axId val="68877696"/>
      </c:barChart>
      <c:catAx>
        <c:axId val="68875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známka</a:t>
                </a:r>
              </a:p>
            </c:rich>
          </c:tx>
          <c:layout>
            <c:manualLayout>
              <c:xMode val="edge"/>
              <c:yMode val="edge"/>
              <c:x val="0.85575874890638681"/>
              <c:y val="0.83701370662000585"/>
            </c:manualLayout>
          </c:layout>
        </c:title>
        <c:tickLblPos val="nextTo"/>
        <c:crossAx val="68877696"/>
        <c:crosses val="autoZero"/>
        <c:auto val="1"/>
        <c:lblAlgn val="ctr"/>
        <c:lblOffset val="100"/>
      </c:catAx>
      <c:valAx>
        <c:axId val="6887769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k-SK"/>
                  <a:t>počet žiakov</a:t>
                </a:r>
              </a:p>
            </c:rich>
          </c:tx>
          <c:layout>
            <c:manualLayout>
              <c:xMode val="edge"/>
              <c:yMode val="edge"/>
              <c:x val="0.05"/>
              <c:y val="0.12133457276173813"/>
            </c:manualLayout>
          </c:layout>
        </c:title>
        <c:numFmt formatCode="General" sourceLinked="1"/>
        <c:tickLblPos val="nextTo"/>
        <c:crossAx val="68875776"/>
        <c:crosses val="autoZero"/>
        <c:crossBetween val="between"/>
      </c:valAx>
    </c:plotArea>
    <c:plotVisOnly val="1"/>
  </c:chart>
  <c:spPr>
    <a:solidFill>
      <a:schemeClr val="bg1"/>
    </a:solidFill>
    <a:ln>
      <a:solidFill>
        <a:schemeClr val="accent2">
          <a:lumMod val="75000"/>
        </a:schemeClr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polygón</a:t>
            </a:r>
          </a:p>
        </c:rich>
      </c:tx>
      <c:layout>
        <c:manualLayout>
          <c:xMode val="edge"/>
          <c:yMode val="edge"/>
          <c:x val="0.36322922134733165"/>
          <c:y val="2.777777777777779E-2"/>
        </c:manualLayout>
      </c:layout>
    </c:title>
    <c:plotArea>
      <c:layout>
        <c:manualLayout>
          <c:layoutTarget val="inner"/>
          <c:xMode val="edge"/>
          <c:yMode val="edge"/>
          <c:x val="0.16176618547681546"/>
          <c:y val="0.19480351414406533"/>
          <c:w val="0.63803937007874023"/>
          <c:h val="0.55665062700495771"/>
        </c:manualLayout>
      </c:layout>
      <c:lineChart>
        <c:grouping val="stacked"/>
        <c:ser>
          <c:idx val="0"/>
          <c:order val="0"/>
          <c:spPr>
            <a:ln cap="rnd">
              <a:solidFill>
                <a:srgbClr val="FF0066"/>
              </a:solidFill>
              <a:tailEnd type="oval"/>
            </a:ln>
          </c:spPr>
          <c:marker>
            <c:spPr>
              <a:solidFill>
                <a:srgbClr val="FF0066"/>
              </a:solidFill>
              <a:ln>
                <a:solidFill>
                  <a:srgbClr val="FF0066"/>
                </a:solidFill>
              </a:ln>
            </c:spPr>
          </c:marker>
          <c:val>
            <c:numRef>
              <c:f>matematika!$M$6:$M$10</c:f>
              <c:numCache>
                <c:formatCode>General</c:formatCode>
                <c:ptCount val="5"/>
                <c:pt idx="0">
                  <c:v>7</c:v>
                </c:pt>
                <c:pt idx="1">
                  <c:v>33</c:v>
                </c:pt>
                <c:pt idx="2">
                  <c:v>46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</c:ser>
        <c:marker val="1"/>
        <c:axId val="68913792"/>
        <c:axId val="68932736"/>
      </c:lineChart>
      <c:catAx>
        <c:axId val="68913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známka</a:t>
                </a:r>
              </a:p>
            </c:rich>
          </c:tx>
          <c:layout>
            <c:manualLayout>
              <c:xMode val="edge"/>
              <c:yMode val="edge"/>
              <c:x val="0.81113998250218733"/>
              <c:y val="0.74905074365704283"/>
            </c:manualLayout>
          </c:layout>
        </c:title>
        <c:tickLblPos val="nextTo"/>
        <c:crossAx val="68932736"/>
        <c:crosses val="autoZero"/>
        <c:auto val="1"/>
        <c:lblAlgn val="ctr"/>
        <c:lblOffset val="100"/>
      </c:catAx>
      <c:valAx>
        <c:axId val="6893273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k-SK"/>
                  <a:t>%</a:t>
                </a:r>
                <a:r>
                  <a:rPr lang="sk-SK" baseline="0"/>
                  <a:t> žiakov</a:t>
                </a:r>
                <a:endParaRPr lang="sk-SK"/>
              </a:p>
            </c:rich>
          </c:tx>
          <c:layout>
            <c:manualLayout>
              <c:xMode val="edge"/>
              <c:yMode val="edge"/>
              <c:x val="7.7777777777777779E-2"/>
              <c:y val="9.0709755030621217E-2"/>
            </c:manualLayout>
          </c:layout>
        </c:title>
        <c:numFmt formatCode="General" sourceLinked="1"/>
        <c:tickLblPos val="nextTo"/>
        <c:crossAx val="68913792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histogram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95439632545932"/>
          <c:y val="0.19480351414406533"/>
          <c:w val="0.69641579177602786"/>
          <c:h val="0.55665062700495771"/>
        </c:manualLayout>
      </c:layout>
      <c:lineChart>
        <c:grouping val="standard"/>
        <c:ser>
          <c:idx val="0"/>
          <c:order val="0"/>
          <c:spPr>
            <a:ln>
              <a:noFill/>
              <a:tailEnd type="oval"/>
            </a:ln>
          </c:spPr>
          <c:marker>
            <c:symbol val="plus"/>
            <c:size val="7"/>
            <c:spPr>
              <a:solidFill>
                <a:srgbClr val="1F497D">
                  <a:lumMod val="50000"/>
                </a:srgbClr>
              </a:solidFill>
            </c:spPr>
          </c:marker>
          <c:val>
            <c:numRef>
              <c:f>matematika!$M$6:$M$10</c:f>
              <c:numCache>
                <c:formatCode>General</c:formatCode>
                <c:ptCount val="5"/>
                <c:pt idx="0">
                  <c:v>7</c:v>
                </c:pt>
                <c:pt idx="1">
                  <c:v>33</c:v>
                </c:pt>
                <c:pt idx="2">
                  <c:v>46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</c:ser>
        <c:dropLines>
          <c:spPr>
            <a:ln w="38100">
              <a:solidFill>
                <a:schemeClr val="tx2">
                  <a:lumMod val="50000"/>
                </a:schemeClr>
              </a:solidFill>
              <a:tailEnd type="oval"/>
            </a:ln>
          </c:spPr>
        </c:dropLines>
        <c:marker val="1"/>
        <c:axId val="69891200"/>
        <c:axId val="69893120"/>
      </c:lineChart>
      <c:catAx>
        <c:axId val="69891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známka</a:t>
                </a:r>
              </a:p>
            </c:rich>
          </c:tx>
          <c:layout>
            <c:manualLayout>
              <c:xMode val="edge"/>
              <c:yMode val="edge"/>
              <c:x val="0.8458838582677165"/>
              <c:y val="0.74905074365704283"/>
            </c:manualLayout>
          </c:layout>
        </c:title>
        <c:tickLblPos val="nextTo"/>
        <c:crossAx val="69893120"/>
        <c:crosses val="autoZero"/>
        <c:auto val="1"/>
        <c:lblAlgn val="ctr"/>
        <c:lblOffset val="100"/>
      </c:catAx>
      <c:valAx>
        <c:axId val="6989312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k-SK"/>
                  <a:t>% žiakov</a:t>
                </a:r>
              </a:p>
            </c:rich>
          </c:tx>
          <c:layout>
            <c:manualLayout>
              <c:xMode val="edge"/>
              <c:yMode val="edge"/>
              <c:x val="7.2222222222222229E-2"/>
              <c:y val="9.0709755030621217E-2"/>
            </c:manualLayout>
          </c:layout>
        </c:title>
        <c:numFmt formatCode="General" sourceLinked="1"/>
        <c:tickLblPos val="nextTo"/>
        <c:crossAx val="69891200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stĺpcový</a:t>
            </a:r>
            <a:r>
              <a:rPr lang="sk-SK" baseline="0"/>
              <a:t> diagram</a:t>
            </a:r>
            <a:endParaRPr lang="sk-SK"/>
          </a:p>
        </c:rich>
      </c:tx>
      <c:layout/>
    </c:title>
    <c:plotArea>
      <c:layout>
        <c:manualLayout>
          <c:layoutTarget val="inner"/>
          <c:xMode val="edge"/>
          <c:yMode val="edge"/>
          <c:x val="8.9543963254593198E-2"/>
          <c:y val="0.19480351414406533"/>
          <c:w val="0.78545603674540687"/>
          <c:h val="0.55665062700495771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</c:spPr>
          <c:val>
            <c:numRef>
              <c:f>matematika!$M$6:$M$10</c:f>
              <c:numCache>
                <c:formatCode>General</c:formatCode>
                <c:ptCount val="5"/>
                <c:pt idx="0">
                  <c:v>7</c:v>
                </c:pt>
                <c:pt idx="1">
                  <c:v>33</c:v>
                </c:pt>
                <c:pt idx="2">
                  <c:v>46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</c:ser>
        <c:axId val="69900928"/>
        <c:axId val="69923584"/>
      </c:barChart>
      <c:catAx>
        <c:axId val="69900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známka</a:t>
                </a:r>
              </a:p>
            </c:rich>
          </c:tx>
          <c:layout>
            <c:manualLayout>
              <c:xMode val="edge"/>
              <c:yMode val="edge"/>
              <c:x val="0.88068175853018382"/>
              <c:y val="0.73979148439778375"/>
            </c:manualLayout>
          </c:layout>
        </c:title>
        <c:tickLblPos val="nextTo"/>
        <c:crossAx val="69923584"/>
        <c:crosses val="autoZero"/>
        <c:auto val="1"/>
        <c:lblAlgn val="ctr"/>
        <c:lblOffset val="100"/>
      </c:catAx>
      <c:valAx>
        <c:axId val="6992358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k-SK"/>
                  <a:t>% žiakov</a:t>
                </a:r>
              </a:p>
            </c:rich>
          </c:tx>
          <c:layout>
            <c:manualLayout>
              <c:xMode val="edge"/>
              <c:yMode val="edge"/>
              <c:x val="0.15000000000000002"/>
              <c:y val="0.10459864391951008"/>
            </c:manualLayout>
          </c:layout>
        </c:title>
        <c:numFmt formatCode="General" sourceLinked="1"/>
        <c:tickLblPos val="nextTo"/>
        <c:crossAx val="69900928"/>
        <c:crosses val="autoZero"/>
        <c:crossBetween val="between"/>
      </c:valAx>
    </c:plotArea>
    <c:plotVisOnly val="1"/>
  </c:chart>
  <c:spPr>
    <a:ln>
      <a:solidFill>
        <a:schemeClr val="accent2">
          <a:lumMod val="75000"/>
        </a:schemeClr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sk-SK">
                <a:solidFill>
                  <a:srgbClr val="FF0066"/>
                </a:solidFill>
                <a:latin typeface="Arial" pitchFamily="34" charset="0"/>
                <a:cs typeface="Arial" pitchFamily="34" charset="0"/>
              </a:rPr>
              <a:t>polygón</a:t>
            </a:r>
          </a:p>
        </c:rich>
      </c:tx>
    </c:title>
    <c:plotArea>
      <c:layout>
        <c:manualLayout>
          <c:layoutTarget val="inner"/>
          <c:xMode val="edge"/>
          <c:yMode val="edge"/>
          <c:x val="0.11750240594925636"/>
          <c:y val="0.19480351414406533"/>
          <c:w val="0.76305314960629922"/>
          <c:h val="0.55665062700495771"/>
        </c:manualLayout>
      </c:layout>
      <c:lineChart>
        <c:grouping val="standard"/>
        <c:ser>
          <c:idx val="0"/>
          <c:order val="0"/>
          <c:tx>
            <c:strRef>
              <c:f>'španielsky jazyk'!$B$5</c:f>
              <c:strCache>
                <c:ptCount val="1"/>
                <c:pt idx="0">
                  <c:v>p.ž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pPr>
              <a:solidFill>
                <a:srgbClr val="FF0066"/>
              </a:solidFill>
            </c:spPr>
          </c:marker>
          <c:val>
            <c:numRef>
              <c:f>'španielsky jazyk'!$B$6:$B$10</c:f>
              <c:numCache>
                <c:formatCode>General</c:formatCode>
                <c:ptCount val="5"/>
                <c:pt idx="0">
                  <c:v>8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marker val="1"/>
        <c:axId val="70160768"/>
        <c:axId val="70163072"/>
      </c:lineChart>
      <c:catAx>
        <c:axId val="701607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známka</a:t>
                </a:r>
              </a:p>
            </c:rich>
          </c:tx>
          <c:layout>
            <c:manualLayout>
              <c:xMode val="edge"/>
              <c:yMode val="edge"/>
              <c:x val="0.88697331583552053"/>
              <c:y val="0.7536803732866727"/>
            </c:manualLayout>
          </c:layout>
        </c:title>
        <c:tickLblPos val="nextTo"/>
        <c:crossAx val="70163072"/>
        <c:crosses val="autoZero"/>
        <c:auto val="1"/>
        <c:lblAlgn val="ctr"/>
        <c:lblOffset val="100"/>
      </c:catAx>
      <c:valAx>
        <c:axId val="7016307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k-SK"/>
                  <a:t>počet žiakov</a:t>
                </a:r>
              </a:p>
            </c:rich>
          </c:tx>
          <c:layout>
            <c:manualLayout>
              <c:xMode val="edge"/>
              <c:yMode val="edge"/>
              <c:x val="1.666666666666667E-2"/>
              <c:y val="8.6080125400991539E-2"/>
            </c:manualLayout>
          </c:layout>
        </c:title>
        <c:numFmt formatCode="General" sourceLinked="1"/>
        <c:tickLblPos val="nextTo"/>
        <c:crossAx val="7016076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sk-SK">
                <a:solidFill>
                  <a:schemeClr val="tx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histogram</a:t>
            </a:r>
          </a:p>
        </c:rich>
      </c:tx>
    </c:title>
    <c:plotArea>
      <c:layout>
        <c:manualLayout>
          <c:layoutTarget val="inner"/>
          <c:xMode val="edge"/>
          <c:yMode val="edge"/>
          <c:x val="0.11750240594925639"/>
          <c:y val="0.19480351414406533"/>
          <c:w val="0.76305314960629922"/>
          <c:h val="0.55665062700495771"/>
        </c:manualLayout>
      </c:layout>
      <c:lineChart>
        <c:grouping val="standard"/>
        <c:ser>
          <c:idx val="0"/>
          <c:order val="0"/>
          <c:tx>
            <c:strRef>
              <c:f>'španielsky jazyk'!$B$5</c:f>
              <c:strCache>
                <c:ptCount val="1"/>
                <c:pt idx="0">
                  <c:v>p.ž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val>
            <c:numRef>
              <c:f>'španielsky jazyk'!$B$6:$B$10</c:f>
              <c:numCache>
                <c:formatCode>General</c:formatCode>
                <c:ptCount val="5"/>
                <c:pt idx="0">
                  <c:v>8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ropLines>
          <c:spPr>
            <a:ln w="38100">
              <a:solidFill>
                <a:schemeClr val="tx2">
                  <a:lumMod val="50000"/>
                </a:schemeClr>
              </a:solidFill>
              <a:tailEnd type="oval"/>
            </a:ln>
          </c:spPr>
        </c:dropLines>
        <c:marker val="1"/>
        <c:axId val="70154880"/>
        <c:axId val="70193920"/>
      </c:lineChart>
      <c:catAx>
        <c:axId val="701548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známka</a:t>
                </a:r>
              </a:p>
            </c:rich>
          </c:tx>
          <c:layout>
            <c:manualLayout>
              <c:xMode val="edge"/>
              <c:yMode val="edge"/>
              <c:x val="0.88697331583552053"/>
              <c:y val="0.75368037328667292"/>
            </c:manualLayout>
          </c:layout>
        </c:title>
        <c:tickLblPos val="nextTo"/>
        <c:crossAx val="70193920"/>
        <c:crosses val="autoZero"/>
        <c:auto val="1"/>
        <c:lblAlgn val="ctr"/>
        <c:lblOffset val="100"/>
      </c:catAx>
      <c:valAx>
        <c:axId val="7019392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k-SK"/>
                  <a:t>počet žiakov</a:t>
                </a:r>
              </a:p>
            </c:rich>
          </c:tx>
          <c:layout>
            <c:manualLayout>
              <c:xMode val="edge"/>
              <c:yMode val="edge"/>
              <c:x val="1.6666666666666677E-2"/>
              <c:y val="8.6080125400991539E-2"/>
            </c:manualLayout>
          </c:layout>
        </c:title>
        <c:numFmt formatCode="General" sourceLinked="1"/>
        <c:tickLblPos val="nextTo"/>
        <c:crossAx val="70154880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523873</xdr:colOff>
      <xdr:row>61</xdr:row>
      <xdr:rowOff>180975</xdr:rowOff>
    </xdr:from>
    <xdr:to>
      <xdr:col>13</xdr:col>
      <xdr:colOff>295274</xdr:colOff>
      <xdr:row>73</xdr:row>
      <xdr:rowOff>28575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12</xdr:row>
      <xdr:rowOff>76200</xdr:rowOff>
    </xdr:from>
    <xdr:to>
      <xdr:col>8</xdr:col>
      <xdr:colOff>295275</xdr:colOff>
      <xdr:row>26</xdr:row>
      <xdr:rowOff>152400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590550</xdr:colOff>
      <xdr:row>28</xdr:row>
      <xdr:rowOff>9525</xdr:rowOff>
    </xdr:from>
    <xdr:to>
      <xdr:col>8</xdr:col>
      <xdr:colOff>285750</xdr:colOff>
      <xdr:row>42</xdr:row>
      <xdr:rowOff>85725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45</xdr:row>
      <xdr:rowOff>57150</xdr:rowOff>
    </xdr:from>
    <xdr:to>
      <xdr:col>8</xdr:col>
      <xdr:colOff>276225</xdr:colOff>
      <xdr:row>59</xdr:row>
      <xdr:rowOff>133350</xdr:rowOff>
    </xdr:to>
    <xdr:graphicFrame macro="">
      <xdr:nvGraphicFramePr>
        <xdr:cNvPr id="12" name="Graf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409575</xdr:colOff>
      <xdr:row>12</xdr:row>
      <xdr:rowOff>76200</xdr:rowOff>
    </xdr:from>
    <xdr:to>
      <xdr:col>17</xdr:col>
      <xdr:colOff>104775</xdr:colOff>
      <xdr:row>26</xdr:row>
      <xdr:rowOff>152400</xdr:rowOff>
    </xdr:to>
    <xdr:graphicFrame macro="">
      <xdr:nvGraphicFramePr>
        <xdr:cNvPr id="16" name="Graf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447675</xdr:colOff>
      <xdr:row>28</xdr:row>
      <xdr:rowOff>19050</xdr:rowOff>
    </xdr:from>
    <xdr:to>
      <xdr:col>17</xdr:col>
      <xdr:colOff>142875</xdr:colOff>
      <xdr:row>42</xdr:row>
      <xdr:rowOff>95250</xdr:rowOff>
    </xdr:to>
    <xdr:graphicFrame macro="">
      <xdr:nvGraphicFramePr>
        <xdr:cNvPr id="17" name="Graf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495300</xdr:colOff>
      <xdr:row>45</xdr:row>
      <xdr:rowOff>57150</xdr:rowOff>
    </xdr:from>
    <xdr:to>
      <xdr:col>17</xdr:col>
      <xdr:colOff>190500</xdr:colOff>
      <xdr:row>59</xdr:row>
      <xdr:rowOff>133350</xdr:rowOff>
    </xdr:to>
    <xdr:graphicFrame macro="">
      <xdr:nvGraphicFramePr>
        <xdr:cNvPr id="18" name="Graf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11</xdr:row>
      <xdr:rowOff>161925</xdr:rowOff>
    </xdr:from>
    <xdr:to>
      <xdr:col>7</xdr:col>
      <xdr:colOff>571500</xdr:colOff>
      <xdr:row>26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28</xdr:row>
      <xdr:rowOff>9525</xdr:rowOff>
    </xdr:from>
    <xdr:to>
      <xdr:col>7</xdr:col>
      <xdr:colOff>542925</xdr:colOff>
      <xdr:row>42</xdr:row>
      <xdr:rowOff>85725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133350</xdr:colOff>
      <xdr:row>59</xdr:row>
      <xdr:rowOff>9525</xdr:rowOff>
    </xdr:from>
    <xdr:to>
      <xdr:col>13</xdr:col>
      <xdr:colOff>438150</xdr:colOff>
      <xdr:row>73</xdr:row>
      <xdr:rowOff>85725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228600</xdr:colOff>
      <xdr:row>43</xdr:row>
      <xdr:rowOff>9525</xdr:rowOff>
    </xdr:from>
    <xdr:to>
      <xdr:col>7</xdr:col>
      <xdr:colOff>533400</xdr:colOff>
      <xdr:row>57</xdr:row>
      <xdr:rowOff>85725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400050</xdr:colOff>
      <xdr:row>12</xdr:row>
      <xdr:rowOff>19050</xdr:rowOff>
    </xdr:from>
    <xdr:to>
      <xdr:col>17</xdr:col>
      <xdr:colOff>95250</xdr:colOff>
      <xdr:row>26</xdr:row>
      <xdr:rowOff>95250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28</xdr:row>
      <xdr:rowOff>0</xdr:rowOff>
    </xdr:from>
    <xdr:to>
      <xdr:col>17</xdr:col>
      <xdr:colOff>304800</xdr:colOff>
      <xdr:row>42</xdr:row>
      <xdr:rowOff>76200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43</xdr:row>
      <xdr:rowOff>9525</xdr:rowOff>
    </xdr:from>
    <xdr:to>
      <xdr:col>17</xdr:col>
      <xdr:colOff>304800</xdr:colOff>
      <xdr:row>57</xdr:row>
      <xdr:rowOff>85725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workbookViewId="0">
      <selection activeCell="D6" sqref="D6"/>
    </sheetView>
  </sheetViews>
  <sheetFormatPr defaultRowHeight="15"/>
  <sheetData>
    <row r="1" spans="1:11">
      <c r="A1" s="17" t="s">
        <v>0</v>
      </c>
      <c r="B1" s="17"/>
      <c r="C1" s="17"/>
      <c r="D1" s="17"/>
      <c r="E1" s="17"/>
      <c r="F1" s="17"/>
    </row>
    <row r="2" spans="1:11">
      <c r="A2" s="17" t="s">
        <v>1</v>
      </c>
      <c r="B2" s="19"/>
      <c r="C2" s="19"/>
      <c r="D2" s="17"/>
      <c r="E2" s="17"/>
      <c r="F2" s="17"/>
    </row>
    <row r="3" spans="1:11">
      <c r="A3" s="17" t="s">
        <v>2</v>
      </c>
      <c r="B3" s="17"/>
      <c r="C3" s="17"/>
      <c r="D3" s="17"/>
      <c r="E3" s="17"/>
      <c r="F3" s="17"/>
    </row>
    <row r="4" spans="1:11">
      <c r="A4" s="17" t="s">
        <v>3</v>
      </c>
      <c r="B4" s="17"/>
      <c r="C4" s="17"/>
      <c r="D4" s="17"/>
      <c r="E4" s="17"/>
      <c r="F4" s="17"/>
    </row>
    <row r="7" spans="1:11">
      <c r="A7" s="18" t="s">
        <v>50</v>
      </c>
      <c r="B7" s="3"/>
      <c r="C7" s="3"/>
      <c r="D7" s="3"/>
      <c r="E7" s="3"/>
      <c r="F7" s="3"/>
      <c r="G7" s="3"/>
      <c r="H7" s="3"/>
      <c r="I7" s="3"/>
      <c r="J7" s="3"/>
      <c r="K7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tabSelected="1" topLeftCell="A22" workbookViewId="0">
      <selection activeCell="L5" sqref="L5:M5"/>
    </sheetView>
  </sheetViews>
  <sheetFormatPr defaultRowHeight="15"/>
  <sheetData>
    <row r="1" spans="1:15">
      <c r="A1" s="17" t="s">
        <v>10</v>
      </c>
      <c r="B1" s="17"/>
      <c r="C1" s="17"/>
      <c r="D1" s="17"/>
      <c r="L1" s="17" t="s">
        <v>9</v>
      </c>
      <c r="M1" s="17"/>
      <c r="N1" s="17"/>
      <c r="O1" s="17"/>
    </row>
    <row r="2" spans="1:15">
      <c r="A2" s="17" t="s">
        <v>5</v>
      </c>
      <c r="B2" s="17"/>
      <c r="C2" s="17"/>
      <c r="D2" s="17"/>
      <c r="L2" s="17" t="s">
        <v>5</v>
      </c>
      <c r="M2" s="17"/>
      <c r="N2" s="17"/>
      <c r="O2" s="17"/>
    </row>
    <row r="3" spans="1:15">
      <c r="A3" s="18" t="s">
        <v>6</v>
      </c>
      <c r="B3" s="18"/>
      <c r="C3" s="17"/>
      <c r="D3" s="17"/>
      <c r="L3" s="18" t="s">
        <v>11</v>
      </c>
      <c r="M3" s="18"/>
      <c r="N3" s="17"/>
      <c r="O3" s="17"/>
    </row>
    <row r="4" spans="1:15">
      <c r="A4" s="2"/>
      <c r="L4" s="2"/>
    </row>
    <row r="5" spans="1:15">
      <c r="A5" s="16" t="s">
        <v>4</v>
      </c>
      <c r="B5" s="17" t="s">
        <v>7</v>
      </c>
      <c r="L5" s="16" t="s">
        <v>4</v>
      </c>
      <c r="M5" s="17" t="s">
        <v>12</v>
      </c>
    </row>
    <row r="6" spans="1:15">
      <c r="A6" s="2">
        <v>1</v>
      </c>
      <c r="B6">
        <v>1</v>
      </c>
      <c r="L6" s="2">
        <v>1</v>
      </c>
      <c r="M6">
        <v>7</v>
      </c>
    </row>
    <row r="7" spans="1:15">
      <c r="A7" s="2">
        <v>2</v>
      </c>
      <c r="B7">
        <v>5</v>
      </c>
      <c r="L7" s="2">
        <v>2</v>
      </c>
      <c r="M7">
        <v>33</v>
      </c>
    </row>
    <row r="8" spans="1:15">
      <c r="A8" s="2">
        <v>3</v>
      </c>
      <c r="B8">
        <v>7</v>
      </c>
      <c r="L8" s="2">
        <v>3</v>
      </c>
      <c r="M8">
        <v>46</v>
      </c>
    </row>
    <row r="9" spans="1:15">
      <c r="A9" s="2">
        <v>4</v>
      </c>
      <c r="B9">
        <v>1</v>
      </c>
      <c r="L9" s="2">
        <v>4</v>
      </c>
      <c r="M9">
        <v>7</v>
      </c>
    </row>
    <row r="10" spans="1:15">
      <c r="A10" s="2">
        <v>5</v>
      </c>
      <c r="B10">
        <v>1</v>
      </c>
      <c r="L10" s="2">
        <v>5</v>
      </c>
      <c r="M10">
        <v>7</v>
      </c>
    </row>
    <row r="11" spans="1:15">
      <c r="A11" s="2"/>
    </row>
    <row r="12" spans="1:15" ht="16.5">
      <c r="A12" s="4" t="s">
        <v>8</v>
      </c>
    </row>
    <row r="13" spans="1:15">
      <c r="A13" s="2"/>
    </row>
    <row r="14" spans="1:15">
      <c r="A14" s="2"/>
    </row>
    <row r="15" spans="1:15">
      <c r="A15" s="2"/>
    </row>
    <row r="16" spans="1:15">
      <c r="A16" s="2"/>
    </row>
    <row r="17" spans="1:1">
      <c r="A17" s="2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workbookViewId="0">
      <selection activeCell="L1" sqref="L1:M5"/>
    </sheetView>
  </sheetViews>
  <sheetFormatPr defaultRowHeight="15"/>
  <sheetData>
    <row r="1" spans="1:13">
      <c r="A1" s="17" t="s">
        <v>13</v>
      </c>
      <c r="B1" s="17"/>
      <c r="L1" s="17" t="s">
        <v>14</v>
      </c>
      <c r="M1" s="17"/>
    </row>
    <row r="2" spans="1:13">
      <c r="A2" s="17" t="s">
        <v>5</v>
      </c>
      <c r="B2" s="17"/>
      <c r="L2" s="17" t="s">
        <v>5</v>
      </c>
      <c r="M2" s="17"/>
    </row>
    <row r="3" spans="1:13">
      <c r="A3" s="18" t="s">
        <v>6</v>
      </c>
      <c r="B3" s="18"/>
      <c r="L3" s="18" t="s">
        <v>11</v>
      </c>
      <c r="M3" s="18"/>
    </row>
    <row r="4" spans="1:13">
      <c r="A4" s="16"/>
      <c r="B4" s="17"/>
      <c r="L4" s="16"/>
      <c r="M4" s="17"/>
    </row>
    <row r="5" spans="1:13">
      <c r="A5" s="16" t="s">
        <v>4</v>
      </c>
      <c r="B5" s="17" t="s">
        <v>7</v>
      </c>
      <c r="L5" s="16" t="s">
        <v>4</v>
      </c>
      <c r="M5" s="17" t="s">
        <v>12</v>
      </c>
    </row>
    <row r="6" spans="1:13">
      <c r="A6" s="2">
        <v>1</v>
      </c>
      <c r="B6">
        <v>8</v>
      </c>
      <c r="L6" s="2">
        <v>1</v>
      </c>
      <c r="M6">
        <v>53</v>
      </c>
    </row>
    <row r="7" spans="1:13">
      <c r="A7" s="2">
        <v>2</v>
      </c>
      <c r="B7">
        <v>5</v>
      </c>
      <c r="L7" s="2">
        <v>2</v>
      </c>
      <c r="M7">
        <v>33</v>
      </c>
    </row>
    <row r="8" spans="1:13">
      <c r="A8" s="2">
        <v>3</v>
      </c>
      <c r="B8">
        <v>1</v>
      </c>
      <c r="L8" s="2">
        <v>3</v>
      </c>
      <c r="M8">
        <v>7</v>
      </c>
    </row>
    <row r="9" spans="1:13">
      <c r="A9" s="2">
        <v>4</v>
      </c>
      <c r="B9">
        <v>1</v>
      </c>
      <c r="L9" s="2">
        <v>4</v>
      </c>
      <c r="M9">
        <v>7</v>
      </c>
    </row>
    <row r="10" spans="1:13">
      <c r="A10" s="2">
        <v>5</v>
      </c>
      <c r="B10">
        <v>0</v>
      </c>
      <c r="L10" s="2">
        <v>5</v>
      </c>
      <c r="M10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A18" sqref="A18"/>
    </sheetView>
  </sheetViews>
  <sheetFormatPr defaultRowHeight="15"/>
  <cols>
    <col min="1" max="1" width="10.5703125" customWidth="1"/>
    <col min="2" max="2" width="11.5703125" customWidth="1"/>
    <col min="4" max="4" width="10.42578125" customWidth="1"/>
    <col min="5" max="5" width="13.5703125" customWidth="1"/>
    <col min="6" max="6" width="12.42578125" customWidth="1"/>
    <col min="7" max="7" width="14.85546875" customWidth="1"/>
    <col min="8" max="8" width="27.7109375" customWidth="1"/>
  </cols>
  <sheetData>
    <row r="1" spans="1:8">
      <c r="A1" t="s">
        <v>15</v>
      </c>
    </row>
    <row r="2" spans="1:8">
      <c r="A2" t="s">
        <v>16</v>
      </c>
    </row>
    <row r="5" spans="1:8" ht="24" customHeight="1">
      <c r="A5" t="s">
        <v>21</v>
      </c>
      <c r="B5" t="s">
        <v>17</v>
      </c>
      <c r="C5" t="s">
        <v>18</v>
      </c>
      <c r="D5" t="s">
        <v>39</v>
      </c>
      <c r="E5" s="1" t="s">
        <v>42</v>
      </c>
      <c r="F5" s="8" t="s">
        <v>40</v>
      </c>
      <c r="G5" s="1" t="s">
        <v>41</v>
      </c>
      <c r="H5" s="1" t="s">
        <v>43</v>
      </c>
    </row>
    <row r="6" spans="1:8">
      <c r="A6" t="s">
        <v>22</v>
      </c>
      <c r="B6">
        <v>4</v>
      </c>
      <c r="C6">
        <v>4</v>
      </c>
      <c r="D6" s="5">
        <f>B6-B22</f>
        <v>1.2666666666666666</v>
      </c>
      <c r="E6" s="5">
        <f>D6*D6</f>
        <v>1.6044444444444443</v>
      </c>
      <c r="F6" s="5">
        <f>C6-C22</f>
        <v>2.333333333333333</v>
      </c>
      <c r="G6" s="5">
        <f>F6*F6</f>
        <v>5.4444444444444429</v>
      </c>
      <c r="H6" s="5">
        <f>D6*F6</f>
        <v>2.9555555555555548</v>
      </c>
    </row>
    <row r="7" spans="1:8">
      <c r="A7" t="s">
        <v>23</v>
      </c>
      <c r="B7">
        <v>3</v>
      </c>
      <c r="C7">
        <v>1</v>
      </c>
      <c r="D7" s="5">
        <f>B7-B22</f>
        <v>0.26666666666666661</v>
      </c>
      <c r="E7" s="5">
        <f>D7*D7</f>
        <v>7.1111111111111083E-2</v>
      </c>
      <c r="F7" s="5">
        <f>C7-C22</f>
        <v>-0.66666666666666674</v>
      </c>
      <c r="G7" s="5">
        <f>F7*F7</f>
        <v>0.44444444444444453</v>
      </c>
      <c r="H7" s="5">
        <f>D7*F7</f>
        <v>-0.17777777777777776</v>
      </c>
    </row>
    <row r="8" spans="1:8">
      <c r="A8" t="s">
        <v>24</v>
      </c>
      <c r="B8">
        <v>2</v>
      </c>
      <c r="C8">
        <v>1</v>
      </c>
      <c r="D8" s="5">
        <f>B8-B22</f>
        <v>-0.73333333333333339</v>
      </c>
      <c r="E8" s="5">
        <f>D8*D8</f>
        <v>0.53777777777777791</v>
      </c>
      <c r="F8" s="5">
        <f>C8-C22</f>
        <v>-0.66666666666666674</v>
      </c>
      <c r="G8" s="5">
        <f t="shared" ref="G8:G20" si="0">F8*F8</f>
        <v>0.44444444444444453</v>
      </c>
      <c r="H8" s="5">
        <f>D8*F8</f>
        <v>0.48888888888888898</v>
      </c>
    </row>
    <row r="9" spans="1:8">
      <c r="A9" t="s">
        <v>28</v>
      </c>
      <c r="B9">
        <v>5</v>
      </c>
      <c r="C9">
        <v>2</v>
      </c>
      <c r="D9" s="5">
        <f>B9-B22</f>
        <v>2.2666666666666666</v>
      </c>
      <c r="E9" s="5">
        <f t="shared" ref="E9:E20" si="1">D9*D9</f>
        <v>5.1377777777777771</v>
      </c>
      <c r="F9" s="5">
        <f>C9-C22</f>
        <v>0.33333333333333326</v>
      </c>
      <c r="G9" s="5">
        <f t="shared" si="0"/>
        <v>0.11111111111111106</v>
      </c>
      <c r="H9" s="5">
        <f t="shared" ref="H9:H20" si="2">D9*F9</f>
        <v>0.75555555555555531</v>
      </c>
    </row>
    <row r="10" spans="1:8">
      <c r="A10" t="s">
        <v>29</v>
      </c>
      <c r="B10">
        <v>3</v>
      </c>
      <c r="C10">
        <v>1</v>
      </c>
      <c r="D10" s="5">
        <f>B10-B22</f>
        <v>0.26666666666666661</v>
      </c>
      <c r="E10" s="5">
        <f t="shared" si="1"/>
        <v>7.1111111111111083E-2</v>
      </c>
      <c r="F10" s="5">
        <f>C10-C22</f>
        <v>-0.66666666666666674</v>
      </c>
      <c r="G10" s="5">
        <f t="shared" si="0"/>
        <v>0.44444444444444453</v>
      </c>
      <c r="H10" s="5">
        <f t="shared" si="2"/>
        <v>-0.17777777777777776</v>
      </c>
    </row>
    <row r="11" spans="1:8">
      <c r="A11" t="s">
        <v>30</v>
      </c>
      <c r="B11">
        <v>3</v>
      </c>
      <c r="C11">
        <v>1</v>
      </c>
      <c r="D11" s="5">
        <f>B11-B22</f>
        <v>0.26666666666666661</v>
      </c>
      <c r="E11" s="5">
        <f t="shared" si="1"/>
        <v>7.1111111111111083E-2</v>
      </c>
      <c r="F11" s="5">
        <f>C11-C22</f>
        <v>-0.66666666666666674</v>
      </c>
      <c r="G11" s="5">
        <f t="shared" si="0"/>
        <v>0.44444444444444453</v>
      </c>
      <c r="H11" s="5">
        <f t="shared" si="2"/>
        <v>-0.17777777777777776</v>
      </c>
    </row>
    <row r="12" spans="1:8">
      <c r="A12" t="s">
        <v>31</v>
      </c>
      <c r="B12">
        <v>3</v>
      </c>
      <c r="C12">
        <v>2</v>
      </c>
      <c r="D12" s="5">
        <f>B12-B22</f>
        <v>0.26666666666666661</v>
      </c>
      <c r="E12" s="5">
        <f t="shared" si="1"/>
        <v>7.1111111111111083E-2</v>
      </c>
      <c r="F12" s="5">
        <f>C12-C22</f>
        <v>0.33333333333333326</v>
      </c>
      <c r="G12" s="5">
        <f t="shared" si="0"/>
        <v>0.11111111111111106</v>
      </c>
      <c r="H12" s="5">
        <f t="shared" si="2"/>
        <v>8.8888888888888851E-2</v>
      </c>
    </row>
    <row r="13" spans="1:8">
      <c r="A13" t="s">
        <v>32</v>
      </c>
      <c r="B13">
        <v>1</v>
      </c>
      <c r="C13">
        <v>1</v>
      </c>
      <c r="D13" s="5">
        <f>B13-B22</f>
        <v>-1.7333333333333334</v>
      </c>
      <c r="E13" s="5">
        <f t="shared" si="1"/>
        <v>3.0044444444444447</v>
      </c>
      <c r="F13" s="5">
        <f>C13-C22</f>
        <v>-0.66666666666666674</v>
      </c>
      <c r="G13" s="5">
        <f t="shared" si="0"/>
        <v>0.44444444444444453</v>
      </c>
      <c r="H13" s="5">
        <f t="shared" si="2"/>
        <v>1.1555555555555557</v>
      </c>
    </row>
    <row r="14" spans="1:8">
      <c r="A14" t="s">
        <v>33</v>
      </c>
      <c r="B14">
        <v>2</v>
      </c>
      <c r="C14">
        <v>1</v>
      </c>
      <c r="D14" s="5">
        <f>B14-B22</f>
        <v>-0.73333333333333339</v>
      </c>
      <c r="E14" s="5">
        <f t="shared" si="1"/>
        <v>0.53777777777777791</v>
      </c>
      <c r="F14" s="5">
        <f>C14-C22</f>
        <v>-0.66666666666666674</v>
      </c>
      <c r="G14" s="5">
        <f t="shared" si="0"/>
        <v>0.44444444444444453</v>
      </c>
      <c r="H14" s="5">
        <f t="shared" si="2"/>
        <v>0.48888888888888898</v>
      </c>
    </row>
    <row r="15" spans="1:8">
      <c r="A15" t="s">
        <v>34</v>
      </c>
      <c r="B15">
        <v>3</v>
      </c>
      <c r="C15">
        <v>1</v>
      </c>
      <c r="D15" s="5">
        <f>B15-B22</f>
        <v>0.26666666666666661</v>
      </c>
      <c r="E15" s="5">
        <f t="shared" si="1"/>
        <v>7.1111111111111083E-2</v>
      </c>
      <c r="F15" s="5">
        <f>C15-C22</f>
        <v>-0.66666666666666674</v>
      </c>
      <c r="G15" s="5">
        <f t="shared" si="0"/>
        <v>0.44444444444444453</v>
      </c>
      <c r="H15" s="5">
        <f t="shared" si="2"/>
        <v>-0.17777777777777776</v>
      </c>
    </row>
    <row r="16" spans="1:8">
      <c r="A16" t="s">
        <v>35</v>
      </c>
      <c r="B16">
        <v>2</v>
      </c>
      <c r="C16">
        <v>1</v>
      </c>
      <c r="D16" s="5">
        <f>B16-B22</f>
        <v>-0.73333333333333339</v>
      </c>
      <c r="E16" s="5">
        <f t="shared" si="1"/>
        <v>0.53777777777777791</v>
      </c>
      <c r="F16" s="5">
        <f>C16-C22</f>
        <v>-0.66666666666666674</v>
      </c>
      <c r="G16" s="5">
        <f t="shared" si="0"/>
        <v>0.44444444444444453</v>
      </c>
      <c r="H16" s="5">
        <f t="shared" si="2"/>
        <v>0.48888888888888898</v>
      </c>
    </row>
    <row r="17" spans="1:9">
      <c r="A17" t="s">
        <v>36</v>
      </c>
      <c r="B17">
        <v>3</v>
      </c>
      <c r="C17">
        <v>2</v>
      </c>
      <c r="D17" s="5">
        <f>B17-B22</f>
        <v>0.26666666666666661</v>
      </c>
      <c r="E17" s="5">
        <f t="shared" si="1"/>
        <v>7.1111111111111083E-2</v>
      </c>
      <c r="F17" s="5">
        <f>C17-C22</f>
        <v>0.33333333333333326</v>
      </c>
      <c r="G17" s="5">
        <f t="shared" si="0"/>
        <v>0.11111111111111106</v>
      </c>
      <c r="H17" s="5">
        <f t="shared" si="2"/>
        <v>8.8888888888888851E-2</v>
      </c>
    </row>
    <row r="18" spans="1:9">
      <c r="A18" t="s">
        <v>27</v>
      </c>
      <c r="B18">
        <v>2</v>
      </c>
      <c r="C18">
        <v>2</v>
      </c>
      <c r="D18" s="5">
        <f>B18-B22</f>
        <v>-0.73333333333333339</v>
      </c>
      <c r="E18" s="5">
        <f t="shared" si="1"/>
        <v>0.53777777777777791</v>
      </c>
      <c r="F18" s="5">
        <f>C18-C22</f>
        <v>0.33333333333333326</v>
      </c>
      <c r="G18" s="5">
        <f t="shared" si="0"/>
        <v>0.11111111111111106</v>
      </c>
      <c r="H18" s="5">
        <f t="shared" si="2"/>
        <v>-0.24444444444444441</v>
      </c>
    </row>
    <row r="19" spans="1:9">
      <c r="A19" t="s">
        <v>26</v>
      </c>
      <c r="B19">
        <v>2</v>
      </c>
      <c r="C19">
        <v>2</v>
      </c>
      <c r="D19" s="5">
        <f>B19-B22</f>
        <v>-0.73333333333333339</v>
      </c>
      <c r="E19" s="5">
        <f t="shared" si="1"/>
        <v>0.53777777777777791</v>
      </c>
      <c r="F19" s="5">
        <f>C19-C22</f>
        <v>0.33333333333333326</v>
      </c>
      <c r="G19" s="5">
        <f t="shared" si="0"/>
        <v>0.11111111111111106</v>
      </c>
      <c r="H19" s="5">
        <f t="shared" si="2"/>
        <v>-0.24444444444444441</v>
      </c>
    </row>
    <row r="20" spans="1:9">
      <c r="A20" t="s">
        <v>25</v>
      </c>
      <c r="B20">
        <v>3</v>
      </c>
      <c r="C20">
        <v>3</v>
      </c>
      <c r="D20" s="5">
        <f>B20-B22</f>
        <v>0.26666666666666661</v>
      </c>
      <c r="E20" s="5">
        <f t="shared" si="1"/>
        <v>7.1111111111111083E-2</v>
      </c>
      <c r="F20" s="5">
        <f>C20-C22</f>
        <v>1.3333333333333333</v>
      </c>
      <c r="G20" s="5">
        <f t="shared" si="0"/>
        <v>1.7777777777777777</v>
      </c>
      <c r="H20" s="5">
        <f t="shared" si="2"/>
        <v>0.35555555555555546</v>
      </c>
    </row>
    <row r="21" spans="1:9">
      <c r="A21" s="12" t="s">
        <v>19</v>
      </c>
      <c r="B21" s="6">
        <f>SUM(B6:B20)</f>
        <v>41</v>
      </c>
      <c r="C21" s="6">
        <f>SUM(C6:C20)</f>
        <v>25</v>
      </c>
      <c r="D21" s="6"/>
      <c r="E21" s="7">
        <f>SUM(E6:E20)</f>
        <v>12.933333333333335</v>
      </c>
      <c r="F21" s="6"/>
      <c r="G21" s="7">
        <f>G6+G7+G8+G9+G10+G11+G12+G14+G13+G15+G16+G17+G18+G19+G20</f>
        <v>11.333333333333332</v>
      </c>
      <c r="H21" s="7">
        <f>SUM(H6:H20)</f>
        <v>5.6666666666666652</v>
      </c>
      <c r="I21" s="6"/>
    </row>
    <row r="22" spans="1:9">
      <c r="A22" s="13" t="s">
        <v>20</v>
      </c>
      <c r="B22" s="7">
        <f>AVERAGE(B6:B20)</f>
        <v>2.7333333333333334</v>
      </c>
      <c r="C22" s="7">
        <f>AVERAGE(C6:C20)</f>
        <v>1.6666666666666667</v>
      </c>
      <c r="D22" s="6"/>
      <c r="E22" s="6"/>
      <c r="F22" s="6"/>
      <c r="G22" s="6"/>
      <c r="H22" s="6"/>
      <c r="I22" s="6"/>
    </row>
    <row r="23" spans="1:9">
      <c r="A23" s="14" t="s">
        <v>37</v>
      </c>
      <c r="B23" s="6">
        <f>MODE(B6:B20)</f>
        <v>3</v>
      </c>
      <c r="C23" s="6">
        <f>MODE(C6:C20)</f>
        <v>1</v>
      </c>
      <c r="D23" s="6"/>
      <c r="E23" s="6"/>
      <c r="F23" s="6"/>
      <c r="G23" s="6"/>
      <c r="H23" s="6"/>
      <c r="I23" s="6"/>
    </row>
    <row r="24" spans="1:9">
      <c r="A24" s="14" t="s">
        <v>38</v>
      </c>
      <c r="B24" s="6">
        <f>MEDIAN(B6:B20)</f>
        <v>3</v>
      </c>
      <c r="C24" s="6">
        <f>MEDIAN(C6:C20)</f>
        <v>1</v>
      </c>
      <c r="D24" s="6"/>
      <c r="E24" s="6"/>
      <c r="F24" s="6"/>
      <c r="G24" s="6"/>
      <c r="H24" s="6"/>
      <c r="I24" s="6"/>
    </row>
    <row r="25" spans="1:9">
      <c r="A25" s="14" t="s">
        <v>44</v>
      </c>
      <c r="B25" s="7">
        <f>E21/15</f>
        <v>0.86222222222222233</v>
      </c>
      <c r="C25" s="7">
        <f>G21/15</f>
        <v>0.75555555555555542</v>
      </c>
      <c r="D25" s="6"/>
      <c r="E25" s="6"/>
      <c r="F25" s="6"/>
      <c r="G25" s="6"/>
      <c r="H25" s="6"/>
      <c r="I25" s="6"/>
    </row>
    <row r="26" spans="1:9">
      <c r="A26" s="14" t="s">
        <v>45</v>
      </c>
      <c r="B26" s="7">
        <f>SQRT(0.86)</f>
        <v>0.92736184954957035</v>
      </c>
      <c r="C26" s="7">
        <f>SQRT(0.76)</f>
        <v>0.87177978870813466</v>
      </c>
      <c r="D26" s="6"/>
      <c r="E26" s="6"/>
      <c r="F26" s="6"/>
      <c r="G26" s="6"/>
      <c r="H26" s="6"/>
      <c r="I26" s="6"/>
    </row>
    <row r="27" spans="1:9">
      <c r="A27" s="14" t="s">
        <v>46</v>
      </c>
      <c r="B27" s="9">
        <f>H21/15</f>
        <v>0.37777777777777766</v>
      </c>
      <c r="C27" s="6"/>
      <c r="D27" s="6"/>
      <c r="E27" s="6"/>
      <c r="F27" s="6"/>
      <c r="G27" s="6"/>
      <c r="H27" s="6"/>
      <c r="I27" s="6"/>
    </row>
    <row r="28" spans="1:9">
      <c r="A28" s="15" t="s">
        <v>47</v>
      </c>
      <c r="B28" s="7">
        <f>B27/B26*C26</f>
        <v>0.35513541068106608</v>
      </c>
      <c r="C28" s="6"/>
      <c r="D28" s="6"/>
      <c r="E28" s="6"/>
      <c r="F28" s="6"/>
      <c r="G28" s="6"/>
      <c r="H28" s="6"/>
      <c r="I28" s="6"/>
    </row>
    <row r="29" spans="1:9" ht="15.75">
      <c r="B29" s="11" t="s">
        <v>49</v>
      </c>
      <c r="C29" s="10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Hárok1</vt:lpstr>
      <vt:lpstr>matematika</vt:lpstr>
      <vt:lpstr>španielsky jazyk</vt:lpstr>
      <vt:lpstr>Hárok4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Greifová</dc:creator>
  <cp:lastModifiedBy>Iveta Greifová</cp:lastModifiedBy>
  <dcterms:created xsi:type="dcterms:W3CDTF">2015-12-17T13:50:34Z</dcterms:created>
  <dcterms:modified xsi:type="dcterms:W3CDTF">2016-01-18T16:11:00Z</dcterms:modified>
  <cp:contentStatus>Finálna verzia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