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Uvod" sheetId="1" r:id="rId1"/>
    <sheet name="Ziskane udaje" sheetId="2" r:id="rId2"/>
    <sheet name="Nemecky jazyk" sheetId="3" r:id="rId3"/>
    <sheet name="Matematika" sheetId="4" r:id="rId4"/>
    <sheet name="Korelacia" sheetId="5" r:id="rId5"/>
    <sheet name="Zaver" sheetId="6" r:id="rId6"/>
  </sheets>
  <definedNames/>
  <calcPr fullCalcOnLoad="1"/>
</workbook>
</file>

<file path=xl/sharedStrings.xml><?xml version="1.0" encoding="utf-8"?>
<sst xmlns="http://schemas.openxmlformats.org/spreadsheetml/2006/main" count="186" uniqueCount="77">
  <si>
    <t>ŠTATISTIKA - PROJEKT</t>
  </si>
  <si>
    <t xml:space="preserve">Šk. rok: </t>
  </si>
  <si>
    <t>2011/2012</t>
  </si>
  <si>
    <t>3. E</t>
  </si>
  <si>
    <t xml:space="preserve">Téma: </t>
  </si>
  <si>
    <t xml:space="preserve">Fázy práce: </t>
  </si>
  <si>
    <t>4.</t>
  </si>
  <si>
    <t>6.</t>
  </si>
  <si>
    <t>7.</t>
  </si>
  <si>
    <t>Marián Opiela</t>
  </si>
  <si>
    <t>Skúmanie závislosti medzi priemernými známkami z predmetov Nemecký jazyk a Matematika</t>
  </si>
  <si>
    <t>A:</t>
  </si>
  <si>
    <t>Zisťovanie údajov</t>
  </si>
  <si>
    <t>B:</t>
  </si>
  <si>
    <t>Charakteristika štatistického súboru Nemecký jazyk</t>
  </si>
  <si>
    <t>Charakteristika štatistického súboru Matematika</t>
  </si>
  <si>
    <t>C:</t>
  </si>
  <si>
    <t>D:</t>
  </si>
  <si>
    <t>Zisťovanie závislosti medzi priemernými známkami z predmetov Nemecký jazyk a Matematika</t>
  </si>
  <si>
    <t>E:</t>
  </si>
  <si>
    <t>Záver</t>
  </si>
  <si>
    <t>Nemecký jazyk</t>
  </si>
  <si>
    <t>Matematika</t>
  </si>
  <si>
    <t>1.</t>
  </si>
  <si>
    <t>2.</t>
  </si>
  <si>
    <t>3.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</si>
  <si>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</si>
  <si>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</si>
  <si>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</si>
  <si>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</si>
  <si>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</si>
  <si>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</si>
  <si>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</si>
  <si>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</si>
  <si>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</si>
  <si>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</si>
  <si>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</si>
  <si>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</si>
  <si>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</si>
  <si>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</si>
  <si>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</si>
  <si>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</si>
  <si>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</si>
  <si>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</si>
  <si>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</si>
  <si>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</si>
  <si>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</si>
  <si>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</si>
  <si>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</si>
  <si>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</si>
  <si>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</si>
  <si>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Údaje pre túto štatistiku som zisťoval 17. 5. 2012 v 3.E triede. Údaje som získal od 31 žiakov. Ako najvhodnejší spôsob zisťovania údajov som zvolil vypísanie známok z triednej knihy z prvého polroka školského roka 2011/2012 z predmetov Nemecký jazyk a Matematika a následný výpočet priemerných známok. Zistené údaje som zapísal do tabuľky.</t>
  </si>
  <si>
    <r>
      <rPr>
        <u val="single"/>
        <sz val="11"/>
        <color indexed="10"/>
        <rFont val="Calibri"/>
        <family val="2"/>
      </rPr>
      <t xml:space="preserve">HYPOTÉZA </t>
    </r>
    <r>
      <rPr>
        <sz val="11"/>
        <color theme="1"/>
        <rFont val="Calibri"/>
        <family val="2"/>
      </rPr>
      <t>- Využitie logického myslenia, ktoré sa rozvíja pri vyučovaní Matematiky je natoľko dôležité v Nemeckom jazyku, že známky žiakov 3.E triedy z týchto predmetov sú závislé. Výsledok overíme štatistikou.</t>
    </r>
  </si>
  <si>
    <t>Priemerné známky z Nemeckého jazyka žiakov 3.E v 1. polroku šk. roka 2011/2012</t>
  </si>
  <si>
    <t>Rozsah:</t>
  </si>
  <si>
    <t>Charakteristiky polohy</t>
  </si>
  <si>
    <t>Aritmetický priemer:</t>
  </si>
  <si>
    <t>Medián:</t>
  </si>
  <si>
    <t>Modus:</t>
  </si>
  <si>
    <t>Charakteristiky variability</t>
  </si>
  <si>
    <t>Variačné rozpätie:</t>
  </si>
  <si>
    <t>Smerodajná odchýlka:</t>
  </si>
  <si>
    <t>Priemerná absolútna odchýlka:</t>
  </si>
  <si>
    <t>Rozptyl:</t>
  </si>
  <si>
    <t>Variačný koeficient:</t>
  </si>
  <si>
    <t>Graf</t>
  </si>
  <si>
    <t>Priemerné známky z Matematiky žiakov 3.E v 1. polroku šk. roka 2011/2012</t>
  </si>
  <si>
    <t>Koeficient korelácie:</t>
  </si>
  <si>
    <t>Vyhodnotenie</t>
  </si>
  <si>
    <t>nezávislosť</t>
  </si>
  <si>
    <t>mierna závislosť</t>
  </si>
  <si>
    <t>silná závislosť</t>
  </si>
  <si>
    <t>0 - 0,3</t>
  </si>
  <si>
    <t>0,3 - 0,8</t>
  </si>
  <si>
    <t>0,8 - 1</t>
  </si>
  <si>
    <t>Vyhodnotenie a záver:</t>
  </si>
  <si>
    <t>Koeficient korelácie tejto štatistiky je číslo približne 0,798. Toto číslo je na hranici miernej a silnej závislosti. Hypotéza sa do veľkej miery potvrdila. Platí teda, že v Nemeckom jazyku sa využíva logické myslenie, ktoré sa rozvíja na hodinách Matematiky. Využíva sa hlavne pri dodržiavaní slovosledu a skladaní slov. Občas sa však vyskytnú v Nemeckom jazyku gramatické výnimky, kvôli ktorým nie je koeficient korelácie vyššie číslo. V tabuľke pri výpočte koeficientu korelácie sú farebne zvýraznené riadky tabuľky, ktoré obsahujú rovnaké hodnoty, teda tí žiaci, ktorí mali rovankú známku z Nemeckého jazyka aj Matematiky. Takýchto žiakov je v triede 20. Len 11 žiakov malo rozdielne známky z týchto predmetov. Štatistiku som sa snažil spracovať čo najobjektívnejšie. Preto som zvolil vypísanie známok z triednej knihy, namiesto pýtania sa študentov. Väčšiu mieru objektivity zabezpečil aritmetický priemer známok, namiesto polročného hodnotenia učiteľa. Naopak údaje mierne skresľuje menší počet známok z Matematiky ako z Nemeckého jazyka. Podobne aj systém hodnotenia žiaka známkou, ktorý môže odraziť subjektívny pohľad vyučujúceho. Aj napriek tomu som spokojný s výsledkom štatistického skúmania.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</si>
</sst>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0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4"/>
      <color theme="1"/>
      <name val="Calibri"/>
      <family val="2"/>
    </font>
    <font>
      <u val="single"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3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16" borderId="0" xfId="0" applyFill="1" applyAlignment="1">
      <alignment/>
    </xf>
    <xf numFmtId="0" fontId="0" fillId="16" borderId="0" xfId="0" applyFill="1" applyAlignment="1">
      <alignment horizontal="right"/>
    </xf>
    <xf numFmtId="0" fontId="0" fillId="33" borderId="0" xfId="0" applyFill="1" applyAlignment="1">
      <alignment horizontal="center"/>
    </xf>
    <xf numFmtId="165" fontId="53" fillId="16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Priemerné známky z Nemeckého jazyka žiakov 3.E v 1. polroku šk. roka 2011/2012 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2875"/>
          <c:w val="0.89625"/>
          <c:h val="0.674"/>
        </c:manualLayout>
      </c:layout>
      <c:bar3DChart>
        <c:barDir val="col"/>
        <c:grouping val="clustered"/>
        <c:varyColors val="0"/>
        <c:ser>
          <c:idx val="0"/>
          <c:order val="0"/>
          <c:tx>
            <c:v>Známky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'Nemecky jazyk'!$B$3:$B$33</c:f>
              <c:strCache/>
            </c:strRef>
          </c:cat>
          <c:val>
            <c:numRef>
              <c:f>'Nemecky jazyk'!$C$3:$C$33</c:f>
              <c:numCache/>
            </c:numRef>
          </c:val>
          <c:shape val="box"/>
        </c:ser>
        <c:shape val="box"/>
        <c:axId val="29835970"/>
        <c:axId val="88275"/>
      </c:bar3D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597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58075"/>
          <c:w val="0.072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Priemerné známky z Matematiky žiakov 3.E v 1. polroku šk. roka 2011/2012 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2875"/>
          <c:w val="0.89625"/>
          <c:h val="0.674"/>
        </c:manualLayout>
      </c:layout>
      <c:bar3DChart>
        <c:barDir val="col"/>
        <c:grouping val="clustered"/>
        <c:varyColors val="0"/>
        <c:ser>
          <c:idx val="0"/>
          <c:order val="0"/>
          <c:tx>
            <c:v>Známky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Matematika!$B$3:$B$33</c:f>
              <c:strCache/>
            </c:strRef>
          </c:cat>
          <c:val>
            <c:numRef>
              <c:f>Matematika!$C$3:$C$33</c:f>
              <c:numCache/>
            </c:numRef>
          </c:val>
          <c:shape val="box"/>
        </c:ser>
        <c:shape val="box"/>
        <c:axId val="794476"/>
        <c:axId val="7150285"/>
      </c:bar3D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44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58075"/>
          <c:w val="0.072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19</xdr:row>
      <xdr:rowOff>38100</xdr:rowOff>
    </xdr:from>
    <xdr:to>
      <xdr:col>17</xdr:col>
      <xdr:colOff>104775</xdr:colOff>
      <xdr:row>33</xdr:row>
      <xdr:rowOff>104775</xdr:rowOff>
    </xdr:to>
    <xdr:graphicFrame>
      <xdr:nvGraphicFramePr>
        <xdr:cNvPr id="1" name="Graf 2"/>
        <xdr:cNvGraphicFramePr/>
      </xdr:nvGraphicFramePr>
      <xdr:xfrm>
        <a:off x="2543175" y="3676650"/>
        <a:ext cx="8667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19</xdr:row>
      <xdr:rowOff>38100</xdr:rowOff>
    </xdr:from>
    <xdr:to>
      <xdr:col>17</xdr:col>
      <xdr:colOff>104775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2543175" y="3676650"/>
        <a:ext cx="8667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6384" width="9.140625" style="6" customWidth="1"/>
  </cols>
  <sheetData>
    <row r="1" ht="21">
      <c r="E1" s="7" t="s">
        <v>0</v>
      </c>
    </row>
    <row r="3" ht="15.75">
      <c r="B3" s="2" t="s">
        <v>9</v>
      </c>
    </row>
    <row r="5" spans="2:3" ht="15.75">
      <c r="B5" s="2" t="s">
        <v>1</v>
      </c>
      <c r="C5" s="2" t="s">
        <v>2</v>
      </c>
    </row>
    <row r="6" ht="15.75">
      <c r="B6" s="2" t="s">
        <v>3</v>
      </c>
    </row>
    <row r="10" spans="2:3" ht="18.75">
      <c r="B10" s="5" t="s">
        <v>4</v>
      </c>
      <c r="C10" s="4" t="s">
        <v>10</v>
      </c>
    </row>
    <row r="13" spans="2:5" ht="15.75">
      <c r="B13" s="3" t="s">
        <v>5</v>
      </c>
      <c r="C13" s="2"/>
      <c r="D13" s="2" t="s">
        <v>11</v>
      </c>
      <c r="E13" s="2" t="s">
        <v>12</v>
      </c>
    </row>
    <row r="14" spans="2:5" ht="15.75">
      <c r="B14" s="2"/>
      <c r="C14" s="2"/>
      <c r="D14" s="2" t="s">
        <v>13</v>
      </c>
      <c r="E14" s="2" t="s">
        <v>14</v>
      </c>
    </row>
    <row r="15" spans="2:5" ht="15.75">
      <c r="B15" s="2"/>
      <c r="C15" s="2"/>
      <c r="D15" s="2" t="s">
        <v>16</v>
      </c>
      <c r="E15" s="2" t="s">
        <v>15</v>
      </c>
    </row>
    <row r="16" spans="2:5" ht="15.75">
      <c r="B16" s="2"/>
      <c r="C16" s="2"/>
      <c r="D16" s="2" t="s">
        <v>17</v>
      </c>
      <c r="E16" s="2" t="s">
        <v>18</v>
      </c>
    </row>
    <row r="17" spans="2:5" ht="15.75">
      <c r="B17" s="2"/>
      <c r="C17" s="2"/>
      <c r="D17" s="2" t="s">
        <v>19</v>
      </c>
      <c r="E17" s="2" t="s">
        <v>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3.57421875" style="0" bestFit="1" customWidth="1"/>
    <col min="3" max="3" width="14.28125" style="0" bestFit="1" customWidth="1"/>
    <col min="4" max="4" width="14.28125" style="0" customWidth="1"/>
  </cols>
  <sheetData>
    <row r="1" ht="15.75" thickBot="1"/>
    <row r="2" spans="2:17" ht="15.75" customHeight="1" thickBot="1">
      <c r="B2" s="15"/>
      <c r="C2" s="13" t="s">
        <v>21</v>
      </c>
      <c r="D2" s="14" t="s">
        <v>22</v>
      </c>
      <c r="F2" s="20" t="s">
        <v>51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5">
      <c r="B3" s="16" t="s">
        <v>23</v>
      </c>
      <c r="C3" s="8">
        <v>2</v>
      </c>
      <c r="D3" s="9">
        <v>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ht="15">
      <c r="B4" s="17" t="s">
        <v>24</v>
      </c>
      <c r="C4" s="8">
        <v>2</v>
      </c>
      <c r="D4" s="10">
        <v>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ht="15">
      <c r="B5" s="17" t="s">
        <v>25</v>
      </c>
      <c r="C5" s="8">
        <v>2</v>
      </c>
      <c r="D5" s="10">
        <v>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ht="15" customHeight="1">
      <c r="B6" s="17" t="s">
        <v>6</v>
      </c>
      <c r="C6" s="8">
        <v>3</v>
      </c>
      <c r="D6" s="10">
        <v>2</v>
      </c>
      <c r="F6" s="20" t="s">
        <v>52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7" ht="15">
      <c r="B7" s="17" t="s">
        <v>26</v>
      </c>
      <c r="C7" s="8">
        <v>1</v>
      </c>
      <c r="D7" s="10">
        <v>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15">
      <c r="B8" s="17" t="s">
        <v>7</v>
      </c>
      <c r="C8" s="8">
        <v>1</v>
      </c>
      <c r="D8" s="10">
        <v>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ht="15">
      <c r="B9" s="17" t="s">
        <v>8</v>
      </c>
      <c r="C9" s="8">
        <v>3</v>
      </c>
      <c r="D9" s="10">
        <v>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4" ht="15">
      <c r="B10" s="17" t="s">
        <v>27</v>
      </c>
      <c r="C10" s="8">
        <v>2</v>
      </c>
      <c r="D10" s="10">
        <v>3</v>
      </c>
    </row>
    <row r="11" spans="2:4" ht="15">
      <c r="B11" s="17" t="s">
        <v>28</v>
      </c>
      <c r="C11" s="8">
        <v>3</v>
      </c>
      <c r="D11" s="10">
        <v>3</v>
      </c>
    </row>
    <row r="12" spans="2:4" ht="15">
      <c r="B12" s="17" t="s">
        <v>29</v>
      </c>
      <c r="C12" s="8">
        <v>1</v>
      </c>
      <c r="D12" s="10">
        <v>1</v>
      </c>
    </row>
    <row r="13" spans="2:4" ht="15">
      <c r="B13" s="17" t="s">
        <v>30</v>
      </c>
      <c r="C13" s="8">
        <v>2</v>
      </c>
      <c r="D13" s="10">
        <v>2</v>
      </c>
    </row>
    <row r="14" spans="2:4" ht="15">
      <c r="B14" s="17" t="s">
        <v>31</v>
      </c>
      <c r="C14" s="8">
        <v>3</v>
      </c>
      <c r="D14" s="10">
        <v>3</v>
      </c>
    </row>
    <row r="15" spans="2:4" ht="15">
      <c r="B15" s="17" t="s">
        <v>32</v>
      </c>
      <c r="C15" s="8">
        <v>1</v>
      </c>
      <c r="D15" s="10">
        <v>1</v>
      </c>
    </row>
    <row r="16" spans="2:4" ht="15">
      <c r="B16" s="17" t="s">
        <v>33</v>
      </c>
      <c r="C16" s="8">
        <v>1</v>
      </c>
      <c r="D16" s="10">
        <v>1</v>
      </c>
    </row>
    <row r="17" spans="2:4" ht="15">
      <c r="B17" s="17" t="s">
        <v>34</v>
      </c>
      <c r="C17" s="8">
        <v>2</v>
      </c>
      <c r="D17" s="10">
        <v>3</v>
      </c>
    </row>
    <row r="18" spans="2:4" ht="15">
      <c r="B18" s="17" t="s">
        <v>35</v>
      </c>
      <c r="C18" s="8">
        <v>3</v>
      </c>
      <c r="D18" s="10">
        <v>4</v>
      </c>
    </row>
    <row r="19" spans="2:4" ht="15">
      <c r="B19" s="17" t="s">
        <v>36</v>
      </c>
      <c r="C19" s="8">
        <v>2</v>
      </c>
      <c r="D19" s="10">
        <v>4</v>
      </c>
    </row>
    <row r="20" spans="2:4" ht="15">
      <c r="B20" s="17" t="s">
        <v>37</v>
      </c>
      <c r="C20" s="8">
        <v>1</v>
      </c>
      <c r="D20" s="10">
        <v>2</v>
      </c>
    </row>
    <row r="21" spans="2:4" ht="15">
      <c r="B21" s="17" t="s">
        <v>38</v>
      </c>
      <c r="C21" s="8">
        <v>1</v>
      </c>
      <c r="D21" s="10">
        <v>1</v>
      </c>
    </row>
    <row r="22" spans="2:4" ht="15">
      <c r="B22" s="17" t="s">
        <v>39</v>
      </c>
      <c r="C22" s="8">
        <v>4</v>
      </c>
      <c r="D22" s="10">
        <v>3</v>
      </c>
    </row>
    <row r="23" spans="2:4" ht="15">
      <c r="B23" s="17" t="s">
        <v>40</v>
      </c>
      <c r="C23" s="8">
        <v>1</v>
      </c>
      <c r="D23" s="10">
        <v>1</v>
      </c>
    </row>
    <row r="24" spans="2:4" ht="15">
      <c r="B24" s="17" t="s">
        <v>41</v>
      </c>
      <c r="C24" s="8">
        <v>3</v>
      </c>
      <c r="D24" s="10">
        <v>3</v>
      </c>
    </row>
    <row r="25" spans="2:4" ht="15">
      <c r="B25" s="17" t="s">
        <v>42</v>
      </c>
      <c r="C25" s="8">
        <v>1</v>
      </c>
      <c r="D25" s="10">
        <v>1</v>
      </c>
    </row>
    <row r="26" spans="2:4" ht="15">
      <c r="B26" s="17" t="s">
        <v>43</v>
      </c>
      <c r="C26" s="8">
        <v>1</v>
      </c>
      <c r="D26" s="10">
        <v>1</v>
      </c>
    </row>
    <row r="27" spans="2:4" ht="15">
      <c r="B27" s="17" t="s">
        <v>44</v>
      </c>
      <c r="C27" s="8">
        <v>3</v>
      </c>
      <c r="D27" s="10">
        <v>4</v>
      </c>
    </row>
    <row r="28" spans="2:4" ht="15">
      <c r="B28" s="17" t="s">
        <v>45</v>
      </c>
      <c r="C28" s="8">
        <v>1</v>
      </c>
      <c r="D28" s="10">
        <v>1</v>
      </c>
    </row>
    <row r="29" spans="2:4" ht="15">
      <c r="B29" s="17" t="s">
        <v>46</v>
      </c>
      <c r="C29" s="8">
        <v>1</v>
      </c>
      <c r="D29" s="10">
        <v>1</v>
      </c>
    </row>
    <row r="30" spans="2:4" ht="15">
      <c r="B30" s="17" t="s">
        <v>47</v>
      </c>
      <c r="C30" s="8">
        <v>1</v>
      </c>
      <c r="D30" s="10">
        <v>2</v>
      </c>
    </row>
    <row r="31" spans="2:4" ht="15">
      <c r="B31" s="17" t="s">
        <v>48</v>
      </c>
      <c r="C31" s="8">
        <v>3</v>
      </c>
      <c r="D31" s="10">
        <v>4</v>
      </c>
    </row>
    <row r="32" spans="2:4" ht="15">
      <c r="B32" s="17" t="s">
        <v>49</v>
      </c>
      <c r="C32" s="8">
        <v>1</v>
      </c>
      <c r="D32" s="10">
        <v>1</v>
      </c>
    </row>
    <row r="33" spans="2:4" ht="15.75" thickBot="1">
      <c r="B33" s="18" t="s">
        <v>50</v>
      </c>
      <c r="C33" s="11">
        <v>1</v>
      </c>
      <c r="D33" s="12">
        <v>1</v>
      </c>
    </row>
  </sheetData>
  <sheetProtection/>
  <mergeCells count="2">
    <mergeCell ref="F2:Q4"/>
    <mergeCell ref="F6:Q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0">
      <selection activeCell="D32" sqref="D32"/>
    </sheetView>
  </sheetViews>
  <sheetFormatPr defaultColWidth="9.140625" defaultRowHeight="15"/>
  <cols>
    <col min="2" max="2" width="3.57421875" style="0" bestFit="1" customWidth="1"/>
    <col min="3" max="3" width="14.28125" style="0" bestFit="1" customWidth="1"/>
    <col min="5" max="5" width="27.8515625" style="0" customWidth="1"/>
    <col min="6" max="6" width="2.00390625" style="0" customWidth="1"/>
  </cols>
  <sheetData>
    <row r="1" ht="15.75" thickBot="1"/>
    <row r="2" spans="2:11" ht="15.75" thickBot="1">
      <c r="B2" s="15"/>
      <c r="C2" s="22" t="s">
        <v>21</v>
      </c>
      <c r="E2" s="32" t="s">
        <v>53</v>
      </c>
      <c r="F2" s="32"/>
      <c r="G2" s="32"/>
      <c r="H2" s="32"/>
      <c r="I2" s="32"/>
      <c r="J2" s="32"/>
      <c r="K2" s="32"/>
    </row>
    <row r="3" spans="2:3" ht="15">
      <c r="B3" s="16" t="s">
        <v>23</v>
      </c>
      <c r="C3" s="23">
        <v>2</v>
      </c>
    </row>
    <row r="4" spans="2:7" ht="15">
      <c r="B4" s="17" t="s">
        <v>24</v>
      </c>
      <c r="C4" s="23">
        <v>2</v>
      </c>
      <c r="E4" s="31" t="s">
        <v>54</v>
      </c>
      <c r="G4" s="26">
        <v>31</v>
      </c>
    </row>
    <row r="5" spans="2:3" ht="15">
      <c r="B5" s="17" t="s">
        <v>25</v>
      </c>
      <c r="C5" s="23">
        <v>2</v>
      </c>
    </row>
    <row r="6" spans="2:5" ht="15">
      <c r="B6" s="17" t="s">
        <v>6</v>
      </c>
      <c r="C6" s="23">
        <v>3</v>
      </c>
      <c r="E6" s="29" t="s">
        <v>55</v>
      </c>
    </row>
    <row r="7" spans="2:7" ht="15">
      <c r="B7" s="17" t="s">
        <v>26</v>
      </c>
      <c r="C7" s="23">
        <v>1</v>
      </c>
      <c r="E7" s="31" t="s">
        <v>56</v>
      </c>
      <c r="F7" s="26"/>
      <c r="G7" s="26">
        <f>AVERAGE(C3:C33)</f>
        <v>1.8387096774193548</v>
      </c>
    </row>
    <row r="8" spans="2:7" ht="15">
      <c r="B8" s="17" t="s">
        <v>7</v>
      </c>
      <c r="C8" s="23">
        <v>1</v>
      </c>
      <c r="E8" s="31" t="s">
        <v>58</v>
      </c>
      <c r="F8" s="26"/>
      <c r="G8" s="26">
        <f>MODE(C3:C33)</f>
        <v>1</v>
      </c>
    </row>
    <row r="9" spans="2:7" ht="15">
      <c r="B9" s="17" t="s">
        <v>8</v>
      </c>
      <c r="C9" s="23">
        <v>3</v>
      </c>
      <c r="E9" s="31" t="s">
        <v>57</v>
      </c>
      <c r="F9" s="26"/>
      <c r="G9" s="26">
        <f>MEDIAN(C3:C33)</f>
        <v>2</v>
      </c>
    </row>
    <row r="10" spans="2:7" ht="15">
      <c r="B10" s="17" t="s">
        <v>27</v>
      </c>
      <c r="C10" s="23">
        <v>2</v>
      </c>
      <c r="E10" s="25"/>
      <c r="F10" s="26"/>
      <c r="G10" s="26"/>
    </row>
    <row r="11" spans="2:7" ht="15">
      <c r="B11" s="17" t="s">
        <v>28</v>
      </c>
      <c r="C11" s="23">
        <v>3</v>
      </c>
      <c r="E11" s="28" t="s">
        <v>59</v>
      </c>
      <c r="F11" s="26"/>
      <c r="G11" s="26"/>
    </row>
    <row r="12" spans="2:7" ht="15">
      <c r="B12" s="17" t="s">
        <v>29</v>
      </c>
      <c r="C12" s="23">
        <v>1</v>
      </c>
      <c r="E12" s="31" t="s">
        <v>60</v>
      </c>
      <c r="F12" s="26"/>
      <c r="G12" s="26">
        <f>MAX(C3:C33)-MIN(C3:C33)</f>
        <v>3</v>
      </c>
    </row>
    <row r="13" spans="2:7" ht="15">
      <c r="B13" s="17" t="s">
        <v>30</v>
      </c>
      <c r="C13" s="23">
        <v>2</v>
      </c>
      <c r="E13" s="31" t="s">
        <v>61</v>
      </c>
      <c r="F13" s="26"/>
      <c r="G13" s="26">
        <f>STDEV(C3:C33)</f>
        <v>0.9344079834686198</v>
      </c>
    </row>
    <row r="14" spans="2:7" ht="15">
      <c r="B14" s="17" t="s">
        <v>31</v>
      </c>
      <c r="C14" s="23">
        <v>3</v>
      </c>
      <c r="E14" s="31" t="s">
        <v>62</v>
      </c>
      <c r="F14" s="26"/>
      <c r="G14" s="26">
        <f>AVEDEV(C3:C33)</f>
        <v>0.8116545265348597</v>
      </c>
    </row>
    <row r="15" spans="2:7" ht="15">
      <c r="B15" s="17" t="s">
        <v>32</v>
      </c>
      <c r="C15" s="23">
        <v>1</v>
      </c>
      <c r="E15" s="31" t="s">
        <v>63</v>
      </c>
      <c r="F15" s="26"/>
      <c r="G15" s="26">
        <f>VARP(C3:C33)</f>
        <v>0.8449531737773153</v>
      </c>
    </row>
    <row r="16" spans="2:7" ht="15">
      <c r="B16" s="17" t="s">
        <v>33</v>
      </c>
      <c r="C16" s="23">
        <v>1</v>
      </c>
      <c r="E16" s="31" t="s">
        <v>64</v>
      </c>
      <c r="F16" s="26"/>
      <c r="G16" s="27">
        <f>G13/G7</f>
        <v>0.5081867980267932</v>
      </c>
    </row>
    <row r="17" spans="2:3" ht="15">
      <c r="B17" s="17" t="s">
        <v>34</v>
      </c>
      <c r="C17" s="23">
        <v>2</v>
      </c>
    </row>
    <row r="18" spans="2:5" ht="15">
      <c r="B18" s="17" t="s">
        <v>35</v>
      </c>
      <c r="C18" s="23">
        <v>3</v>
      </c>
      <c r="E18" s="28" t="s">
        <v>65</v>
      </c>
    </row>
    <row r="19" spans="2:3" ht="15">
      <c r="B19" s="17" t="s">
        <v>36</v>
      </c>
      <c r="C19" s="23">
        <v>2</v>
      </c>
    </row>
    <row r="20" spans="2:3" ht="15">
      <c r="B20" s="17" t="s">
        <v>37</v>
      </c>
      <c r="C20" s="23">
        <v>1</v>
      </c>
    </row>
    <row r="21" spans="2:3" ht="15">
      <c r="B21" s="17" t="s">
        <v>38</v>
      </c>
      <c r="C21" s="23">
        <v>1</v>
      </c>
    </row>
    <row r="22" spans="2:3" ht="15">
      <c r="B22" s="17" t="s">
        <v>39</v>
      </c>
      <c r="C22" s="23">
        <v>4</v>
      </c>
    </row>
    <row r="23" spans="2:3" ht="15">
      <c r="B23" s="17" t="s">
        <v>40</v>
      </c>
      <c r="C23" s="23">
        <v>1</v>
      </c>
    </row>
    <row r="24" spans="2:3" ht="15">
      <c r="B24" s="17" t="s">
        <v>41</v>
      </c>
      <c r="C24" s="23">
        <v>3</v>
      </c>
    </row>
    <row r="25" spans="2:3" ht="15">
      <c r="B25" s="17" t="s">
        <v>42</v>
      </c>
      <c r="C25" s="23">
        <v>1</v>
      </c>
    </row>
    <row r="26" spans="2:3" ht="15">
      <c r="B26" s="17" t="s">
        <v>43</v>
      </c>
      <c r="C26" s="23">
        <v>1</v>
      </c>
    </row>
    <row r="27" spans="2:3" ht="15">
      <c r="B27" s="17" t="s">
        <v>44</v>
      </c>
      <c r="C27" s="23">
        <v>3</v>
      </c>
    </row>
    <row r="28" spans="2:3" ht="15">
      <c r="B28" s="17" t="s">
        <v>45</v>
      </c>
      <c r="C28" s="23">
        <v>1</v>
      </c>
    </row>
    <row r="29" spans="2:3" ht="15">
      <c r="B29" s="17" t="s">
        <v>46</v>
      </c>
      <c r="C29" s="23">
        <v>1</v>
      </c>
    </row>
    <row r="30" spans="2:3" ht="15">
      <c r="B30" s="17" t="s">
        <v>47</v>
      </c>
      <c r="C30" s="23">
        <v>1</v>
      </c>
    </row>
    <row r="31" spans="2:3" ht="15">
      <c r="B31" s="17" t="s">
        <v>48</v>
      </c>
      <c r="C31" s="23">
        <v>3</v>
      </c>
    </row>
    <row r="32" spans="2:3" ht="15">
      <c r="B32" s="17" t="s">
        <v>49</v>
      </c>
      <c r="C32" s="23">
        <v>1</v>
      </c>
    </row>
    <row r="33" spans="2:3" ht="15.75" thickBot="1">
      <c r="B33" s="18" t="s">
        <v>50</v>
      </c>
      <c r="C33" s="24">
        <v>1</v>
      </c>
    </row>
  </sheetData>
  <sheetProtection/>
  <mergeCells count="1">
    <mergeCell ref="E2:K2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0">
      <selection activeCell="D12" sqref="D12"/>
    </sheetView>
  </sheetViews>
  <sheetFormatPr defaultColWidth="9.140625" defaultRowHeight="15"/>
  <cols>
    <col min="2" max="2" width="3.57421875" style="0" bestFit="1" customWidth="1"/>
    <col min="3" max="3" width="14.28125" style="0" bestFit="1" customWidth="1"/>
    <col min="5" max="5" width="27.8515625" style="0" customWidth="1"/>
    <col min="6" max="6" width="2.00390625" style="0" customWidth="1"/>
  </cols>
  <sheetData>
    <row r="1" ht="15.75" thickBot="1"/>
    <row r="2" spans="2:11" ht="15.75" thickBot="1">
      <c r="B2" s="15"/>
      <c r="C2" s="22" t="s">
        <v>22</v>
      </c>
      <c r="E2" s="32" t="s">
        <v>66</v>
      </c>
      <c r="F2" s="32"/>
      <c r="G2" s="32"/>
      <c r="H2" s="32"/>
      <c r="I2" s="32"/>
      <c r="J2" s="32"/>
      <c r="K2" s="32"/>
    </row>
    <row r="3" spans="2:3" ht="15">
      <c r="B3" s="16" t="s">
        <v>23</v>
      </c>
      <c r="C3" s="9">
        <v>2</v>
      </c>
    </row>
    <row r="4" spans="2:7" ht="15">
      <c r="B4" s="17" t="s">
        <v>24</v>
      </c>
      <c r="C4" s="10">
        <v>2</v>
      </c>
      <c r="E4" s="31" t="s">
        <v>54</v>
      </c>
      <c r="G4" s="26">
        <v>31</v>
      </c>
    </row>
    <row r="5" spans="2:3" ht="15">
      <c r="B5" s="17" t="s">
        <v>25</v>
      </c>
      <c r="C5" s="10">
        <v>2</v>
      </c>
    </row>
    <row r="6" spans="2:5" ht="15">
      <c r="B6" s="17" t="s">
        <v>6</v>
      </c>
      <c r="C6" s="10">
        <v>2</v>
      </c>
      <c r="E6" s="29" t="s">
        <v>55</v>
      </c>
    </row>
    <row r="7" spans="2:7" ht="15">
      <c r="B7" s="17" t="s">
        <v>26</v>
      </c>
      <c r="C7" s="10">
        <v>1</v>
      </c>
      <c r="E7" s="31" t="s">
        <v>56</v>
      </c>
      <c r="F7" s="26"/>
      <c r="G7" s="26">
        <f>AVERAGE(C3:C33)</f>
        <v>2.032258064516129</v>
      </c>
    </row>
    <row r="8" spans="2:7" ht="15">
      <c r="B8" s="17" t="s">
        <v>7</v>
      </c>
      <c r="C8" s="10">
        <v>1</v>
      </c>
      <c r="E8" s="31" t="s">
        <v>58</v>
      </c>
      <c r="F8" s="26"/>
      <c r="G8" s="26">
        <f>MODE(C3:C33)</f>
        <v>1</v>
      </c>
    </row>
    <row r="9" spans="2:7" ht="15">
      <c r="B9" s="17" t="s">
        <v>8</v>
      </c>
      <c r="C9" s="10">
        <v>2</v>
      </c>
      <c r="E9" s="31" t="s">
        <v>57</v>
      </c>
      <c r="F9" s="26"/>
      <c r="G9" s="26">
        <f>MEDIAN(C3:C33)</f>
        <v>2</v>
      </c>
    </row>
    <row r="10" spans="2:7" ht="15">
      <c r="B10" s="17" t="s">
        <v>27</v>
      </c>
      <c r="C10" s="10">
        <v>3</v>
      </c>
      <c r="E10" s="25"/>
      <c r="F10" s="26"/>
      <c r="G10" s="26"/>
    </row>
    <row r="11" spans="2:7" ht="15">
      <c r="B11" s="17" t="s">
        <v>28</v>
      </c>
      <c r="C11" s="10">
        <v>3</v>
      </c>
      <c r="E11" s="28" t="s">
        <v>59</v>
      </c>
      <c r="F11" s="26"/>
      <c r="G11" s="26"/>
    </row>
    <row r="12" spans="2:7" ht="15">
      <c r="B12" s="17" t="s">
        <v>29</v>
      </c>
      <c r="C12" s="10">
        <v>1</v>
      </c>
      <c r="E12" s="31" t="s">
        <v>60</v>
      </c>
      <c r="F12" s="26"/>
      <c r="G12" s="26">
        <f>MAX(C3:C33)-MIN(C3:C33)</f>
        <v>3</v>
      </c>
    </row>
    <row r="13" spans="2:7" ht="15">
      <c r="B13" s="17" t="s">
        <v>30</v>
      </c>
      <c r="C13" s="10">
        <v>2</v>
      </c>
      <c r="E13" s="31" t="s">
        <v>61</v>
      </c>
      <c r="F13" s="26"/>
      <c r="G13" s="26">
        <f>STDEV(C3:C33)</f>
        <v>1.0796255822503755</v>
      </c>
    </row>
    <row r="14" spans="2:7" ht="15">
      <c r="B14" s="17" t="s">
        <v>31</v>
      </c>
      <c r="C14" s="10">
        <v>3</v>
      </c>
      <c r="E14" s="31" t="s">
        <v>62</v>
      </c>
      <c r="F14" s="26"/>
      <c r="G14" s="26">
        <f>AVEDEV(C3:C33)</f>
        <v>0.882414151925078</v>
      </c>
    </row>
    <row r="15" spans="2:7" ht="15">
      <c r="B15" s="17" t="s">
        <v>32</v>
      </c>
      <c r="C15" s="10">
        <v>1</v>
      </c>
      <c r="E15" s="31" t="s">
        <v>63</v>
      </c>
      <c r="F15" s="26"/>
      <c r="G15" s="26">
        <f>VARP(C3:C33)</f>
        <v>1.1279916753381893</v>
      </c>
    </row>
    <row r="16" spans="2:7" ht="15">
      <c r="B16" s="17" t="s">
        <v>33</v>
      </c>
      <c r="C16" s="10">
        <v>1</v>
      </c>
      <c r="E16" s="31" t="s">
        <v>64</v>
      </c>
      <c r="F16" s="26"/>
      <c r="G16" s="27">
        <f>G13/G7</f>
        <v>0.5312443341232007</v>
      </c>
    </row>
    <row r="17" spans="2:3" ht="15">
      <c r="B17" s="17" t="s">
        <v>34</v>
      </c>
      <c r="C17" s="10">
        <v>3</v>
      </c>
    </row>
    <row r="18" spans="2:5" ht="15">
      <c r="B18" s="17" t="s">
        <v>35</v>
      </c>
      <c r="C18" s="10">
        <v>4</v>
      </c>
      <c r="E18" s="28" t="s">
        <v>65</v>
      </c>
    </row>
    <row r="19" spans="2:3" ht="15">
      <c r="B19" s="17" t="s">
        <v>36</v>
      </c>
      <c r="C19" s="10">
        <v>4</v>
      </c>
    </row>
    <row r="20" spans="2:3" ht="15">
      <c r="B20" s="17" t="s">
        <v>37</v>
      </c>
      <c r="C20" s="10">
        <v>2</v>
      </c>
    </row>
    <row r="21" spans="2:3" ht="15">
      <c r="B21" s="17" t="s">
        <v>38</v>
      </c>
      <c r="C21" s="10">
        <v>1</v>
      </c>
    </row>
    <row r="22" spans="2:3" ht="15">
      <c r="B22" s="17" t="s">
        <v>39</v>
      </c>
      <c r="C22" s="10">
        <v>3</v>
      </c>
    </row>
    <row r="23" spans="2:3" ht="15">
      <c r="B23" s="17" t="s">
        <v>40</v>
      </c>
      <c r="C23" s="10">
        <v>1</v>
      </c>
    </row>
    <row r="24" spans="2:3" ht="15">
      <c r="B24" s="17" t="s">
        <v>41</v>
      </c>
      <c r="C24" s="10">
        <v>3</v>
      </c>
    </row>
    <row r="25" spans="2:3" ht="15">
      <c r="B25" s="17" t="s">
        <v>42</v>
      </c>
      <c r="C25" s="10">
        <v>1</v>
      </c>
    </row>
    <row r="26" spans="2:3" ht="15">
      <c r="B26" s="17" t="s">
        <v>43</v>
      </c>
      <c r="C26" s="10">
        <v>1</v>
      </c>
    </row>
    <row r="27" spans="2:3" ht="15">
      <c r="B27" s="17" t="s">
        <v>44</v>
      </c>
      <c r="C27" s="10">
        <v>4</v>
      </c>
    </row>
    <row r="28" spans="2:3" ht="15">
      <c r="B28" s="17" t="s">
        <v>45</v>
      </c>
      <c r="C28" s="10">
        <v>1</v>
      </c>
    </row>
    <row r="29" spans="2:3" ht="15">
      <c r="B29" s="17" t="s">
        <v>46</v>
      </c>
      <c r="C29" s="10">
        <v>1</v>
      </c>
    </row>
    <row r="30" spans="2:3" ht="15">
      <c r="B30" s="17" t="s">
        <v>47</v>
      </c>
      <c r="C30" s="10">
        <v>2</v>
      </c>
    </row>
    <row r="31" spans="2:3" ht="15">
      <c r="B31" s="17" t="s">
        <v>48</v>
      </c>
      <c r="C31" s="10">
        <v>4</v>
      </c>
    </row>
    <row r="32" spans="2:3" ht="15">
      <c r="B32" s="17" t="s">
        <v>49</v>
      </c>
      <c r="C32" s="10">
        <v>1</v>
      </c>
    </row>
    <row r="33" spans="2:3" ht="15.75" thickBot="1">
      <c r="B33" s="18" t="s">
        <v>50</v>
      </c>
      <c r="C33" s="12">
        <v>1</v>
      </c>
    </row>
  </sheetData>
  <sheetProtection/>
  <mergeCells count="1">
    <mergeCell ref="E2:K2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3.57421875" style="0" bestFit="1" customWidth="1"/>
    <col min="3" max="3" width="14.28125" style="0" bestFit="1" customWidth="1"/>
    <col min="4" max="4" width="14.28125" style="0" customWidth="1"/>
    <col min="6" max="6" width="19.57421875" style="0" bestFit="1" customWidth="1"/>
    <col min="7" max="7" width="7.7109375" style="0" bestFit="1" customWidth="1"/>
  </cols>
  <sheetData>
    <row r="1" ht="15.75" thickBot="1"/>
    <row r="2" spans="2:4" ht="15.75" thickBot="1">
      <c r="B2" s="15"/>
      <c r="C2" s="13" t="s">
        <v>21</v>
      </c>
      <c r="D2" s="14" t="s">
        <v>22</v>
      </c>
    </row>
    <row r="3" spans="2:7" ht="18.75">
      <c r="B3" s="16" t="s">
        <v>23</v>
      </c>
      <c r="C3" s="8">
        <v>2</v>
      </c>
      <c r="D3" s="9">
        <v>2</v>
      </c>
      <c r="F3" s="30" t="s">
        <v>67</v>
      </c>
      <c r="G3" s="33">
        <f>PEARSON(C3:C33,D3:D33)</f>
        <v>0.7983423387771748</v>
      </c>
    </row>
    <row r="4" spans="2:4" ht="15">
      <c r="B4" s="17" t="s">
        <v>24</v>
      </c>
      <c r="C4" s="8">
        <v>2</v>
      </c>
      <c r="D4" s="10">
        <v>2</v>
      </c>
    </row>
    <row r="5" spans="2:6" ht="15">
      <c r="B5" s="17" t="s">
        <v>25</v>
      </c>
      <c r="C5" s="8">
        <v>2</v>
      </c>
      <c r="D5" s="10">
        <v>2</v>
      </c>
      <c r="F5" s="29" t="s">
        <v>68</v>
      </c>
    </row>
    <row r="6" spans="2:7" ht="15">
      <c r="B6" s="17" t="s">
        <v>6</v>
      </c>
      <c r="C6" s="8">
        <v>3</v>
      </c>
      <c r="D6" s="10">
        <v>2</v>
      </c>
      <c r="F6" s="25" t="s">
        <v>69</v>
      </c>
      <c r="G6" s="19" t="s">
        <v>72</v>
      </c>
    </row>
    <row r="7" spans="2:7" ht="15">
      <c r="B7" s="17" t="s">
        <v>26</v>
      </c>
      <c r="C7" s="8">
        <v>1</v>
      </c>
      <c r="D7" s="10">
        <v>1</v>
      </c>
      <c r="F7" s="25" t="s">
        <v>70</v>
      </c>
      <c r="G7" s="19" t="s">
        <v>73</v>
      </c>
    </row>
    <row r="8" spans="2:7" ht="15">
      <c r="B8" s="17" t="s">
        <v>7</v>
      </c>
      <c r="C8" s="8">
        <v>1</v>
      </c>
      <c r="D8" s="10">
        <v>1</v>
      </c>
      <c r="F8" s="25" t="s">
        <v>71</v>
      </c>
      <c r="G8" s="19" t="s">
        <v>74</v>
      </c>
    </row>
    <row r="9" spans="2:4" ht="15">
      <c r="B9" s="17" t="s">
        <v>8</v>
      </c>
      <c r="C9" s="8">
        <v>3</v>
      </c>
      <c r="D9" s="10">
        <v>2</v>
      </c>
    </row>
    <row r="10" spans="2:4" ht="15">
      <c r="B10" s="17" t="s">
        <v>27</v>
      </c>
      <c r="C10" s="8">
        <v>2</v>
      </c>
      <c r="D10" s="10">
        <v>3</v>
      </c>
    </row>
    <row r="11" spans="2:4" ht="15">
      <c r="B11" s="17" t="s">
        <v>28</v>
      </c>
      <c r="C11" s="8">
        <v>3</v>
      </c>
      <c r="D11" s="10">
        <v>3</v>
      </c>
    </row>
    <row r="12" spans="2:4" ht="15">
      <c r="B12" s="17" t="s">
        <v>29</v>
      </c>
      <c r="C12" s="8">
        <v>1</v>
      </c>
      <c r="D12" s="10">
        <v>1</v>
      </c>
    </row>
    <row r="13" spans="2:4" ht="15">
      <c r="B13" s="17" t="s">
        <v>30</v>
      </c>
      <c r="C13" s="8">
        <v>2</v>
      </c>
      <c r="D13" s="10">
        <v>2</v>
      </c>
    </row>
    <row r="14" spans="2:4" ht="15">
      <c r="B14" s="17" t="s">
        <v>31</v>
      </c>
      <c r="C14" s="8">
        <v>3</v>
      </c>
      <c r="D14" s="10">
        <v>3</v>
      </c>
    </row>
    <row r="15" spans="2:4" ht="15">
      <c r="B15" s="17" t="s">
        <v>32</v>
      </c>
      <c r="C15" s="8">
        <v>1</v>
      </c>
      <c r="D15" s="10">
        <v>1</v>
      </c>
    </row>
    <row r="16" spans="2:4" ht="15">
      <c r="B16" s="17" t="s">
        <v>33</v>
      </c>
      <c r="C16" s="8">
        <v>1</v>
      </c>
      <c r="D16" s="10">
        <v>1</v>
      </c>
    </row>
    <row r="17" spans="2:4" ht="15">
      <c r="B17" s="17" t="s">
        <v>34</v>
      </c>
      <c r="C17" s="8">
        <v>2</v>
      </c>
      <c r="D17" s="10">
        <v>3</v>
      </c>
    </row>
    <row r="18" spans="2:4" ht="15">
      <c r="B18" s="17" t="s">
        <v>35</v>
      </c>
      <c r="C18" s="8">
        <v>3</v>
      </c>
      <c r="D18" s="10">
        <v>4</v>
      </c>
    </row>
    <row r="19" spans="2:4" ht="15">
      <c r="B19" s="17" t="s">
        <v>36</v>
      </c>
      <c r="C19" s="8">
        <v>2</v>
      </c>
      <c r="D19" s="10">
        <v>4</v>
      </c>
    </row>
    <row r="20" spans="2:4" ht="15">
      <c r="B20" s="17" t="s">
        <v>37</v>
      </c>
      <c r="C20" s="8">
        <v>1</v>
      </c>
      <c r="D20" s="10">
        <v>2</v>
      </c>
    </row>
    <row r="21" spans="2:4" ht="15">
      <c r="B21" s="17" t="s">
        <v>38</v>
      </c>
      <c r="C21" s="8">
        <v>1</v>
      </c>
      <c r="D21" s="10">
        <v>1</v>
      </c>
    </row>
    <row r="22" spans="2:4" ht="15">
      <c r="B22" s="17" t="s">
        <v>39</v>
      </c>
      <c r="C22" s="8">
        <v>4</v>
      </c>
      <c r="D22" s="10">
        <v>3</v>
      </c>
    </row>
    <row r="23" spans="2:4" ht="15">
      <c r="B23" s="17" t="s">
        <v>40</v>
      </c>
      <c r="C23" s="8">
        <v>1</v>
      </c>
      <c r="D23" s="10">
        <v>1</v>
      </c>
    </row>
    <row r="24" spans="2:4" ht="15">
      <c r="B24" s="17" t="s">
        <v>41</v>
      </c>
      <c r="C24" s="8">
        <v>3</v>
      </c>
      <c r="D24" s="10">
        <v>3</v>
      </c>
    </row>
    <row r="25" spans="2:4" ht="15">
      <c r="B25" s="17" t="s">
        <v>42</v>
      </c>
      <c r="C25" s="8">
        <v>1</v>
      </c>
      <c r="D25" s="10">
        <v>1</v>
      </c>
    </row>
    <row r="26" spans="2:4" ht="15">
      <c r="B26" s="17" t="s">
        <v>43</v>
      </c>
      <c r="C26" s="8">
        <v>1</v>
      </c>
      <c r="D26" s="10">
        <v>1</v>
      </c>
    </row>
    <row r="27" spans="2:4" ht="15">
      <c r="B27" s="17" t="s">
        <v>44</v>
      </c>
      <c r="C27" s="8">
        <v>3</v>
      </c>
      <c r="D27" s="10">
        <v>4</v>
      </c>
    </row>
    <row r="28" spans="2:4" ht="15">
      <c r="B28" s="17" t="s">
        <v>45</v>
      </c>
      <c r="C28" s="8">
        <v>1</v>
      </c>
      <c r="D28" s="10">
        <v>1</v>
      </c>
    </row>
    <row r="29" spans="2:4" ht="15">
      <c r="B29" s="17" t="s">
        <v>46</v>
      </c>
      <c r="C29" s="8">
        <v>1</v>
      </c>
      <c r="D29" s="10">
        <v>1</v>
      </c>
    </row>
    <row r="30" spans="2:4" ht="15">
      <c r="B30" s="17" t="s">
        <v>47</v>
      </c>
      <c r="C30" s="8">
        <v>1</v>
      </c>
      <c r="D30" s="10">
        <v>2</v>
      </c>
    </row>
    <row r="31" spans="2:4" ht="15">
      <c r="B31" s="17" t="s">
        <v>48</v>
      </c>
      <c r="C31" s="8">
        <v>3</v>
      </c>
      <c r="D31" s="10">
        <v>4</v>
      </c>
    </row>
    <row r="32" spans="2:4" ht="15">
      <c r="B32" s="17" t="s">
        <v>49</v>
      </c>
      <c r="C32" s="8">
        <v>1</v>
      </c>
      <c r="D32" s="10">
        <v>1</v>
      </c>
    </row>
    <row r="33" spans="2:4" ht="15.75" thickBot="1">
      <c r="B33" s="18" t="s">
        <v>50</v>
      </c>
      <c r="C33" s="11">
        <v>1</v>
      </c>
      <c r="D33" s="12">
        <v>1</v>
      </c>
    </row>
  </sheetData>
  <sheetProtection/>
  <conditionalFormatting sqref="C3:C33">
    <cfRule type="cellIs" priority="2" dxfId="0" operator="equal">
      <formula>D3</formula>
    </cfRule>
  </conditionalFormatting>
  <conditionalFormatting sqref="D3:D33">
    <cfRule type="cellIs" priority="1" dxfId="0" operator="equal">
      <formula>C3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3"/>
  <sheetViews>
    <sheetView zoomScalePageLayoutView="0" workbookViewId="0" topLeftCell="A1">
      <selection activeCell="B14" sqref="B14"/>
    </sheetView>
  </sheetViews>
  <sheetFormatPr defaultColWidth="9.140625" defaultRowHeight="15"/>
  <sheetData>
    <row r="2" ht="15">
      <c r="B2" s="1" t="s">
        <v>75</v>
      </c>
    </row>
    <row r="4" spans="2:15" ht="15" customHeight="1">
      <c r="B4" s="20" t="s">
        <v>76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15" ht="1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15" ht="1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2:15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15" ht="1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2:15" ht="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">
    <mergeCell ref="B4:O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2012-05-23T16:26:58Z</dcterms:created>
  <dcterms:modified xsi:type="dcterms:W3CDTF">2012-05-23T18:58:42Z</dcterms:modified>
  <cp:category/>
  <cp:version/>
  <cp:contentType/>
  <cp:contentStatus/>
</cp:coreProperties>
</file>